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8B97BA6F-EEF5-47E6-BA98-2F66BF127FF8}" xr6:coauthVersionLast="37" xr6:coauthVersionMax="47" xr10:uidLastSave="{00000000-0000-0000-0000-000000000000}"/>
  <bookViews>
    <workbookView xWindow="0" yWindow="0" windowWidth="28800" windowHeight="11955" xr2:uid="{00000000-000D-0000-FFFF-FFFF00000000}"/>
  </bookViews>
  <sheets>
    <sheet name="Anestezi" sheetId="1" r:id="rId1"/>
  </sheets>
  <definedNames>
    <definedName name="_xlnm.Print_Area" localSheetId="0">Anestezi!$A$1:$I$339</definedName>
  </definedNames>
  <calcPr calcId="179021"/>
</workbook>
</file>

<file path=xl/calcChain.xml><?xml version="1.0" encoding="utf-8"?>
<calcChain xmlns="http://schemas.openxmlformats.org/spreadsheetml/2006/main">
  <c r="F271" i="1" l="1"/>
  <c r="B271" i="1"/>
  <c r="F270" i="1"/>
  <c r="B270" i="1"/>
  <c r="B258" i="1"/>
  <c r="D257" i="1"/>
  <c r="D256" i="1"/>
  <c r="D255" i="1"/>
  <c r="D254" i="1"/>
  <c r="D253" i="1"/>
  <c r="B248" i="1"/>
  <c r="D248" i="1" s="1"/>
  <c r="F262" i="1" s="1"/>
  <c r="B247" i="1"/>
  <c r="D247" i="1" s="1"/>
  <c r="B246" i="1"/>
  <c r="D246" i="1" s="1"/>
  <c r="B245" i="1"/>
  <c r="D245" i="1" s="1"/>
  <c r="B244" i="1"/>
  <c r="D244" i="1" s="1"/>
  <c r="B243" i="1"/>
  <c r="D243" i="1" s="1"/>
  <c r="B242" i="1"/>
  <c r="D242" i="1" s="1"/>
  <c r="B241" i="1"/>
  <c r="D241" i="1" s="1"/>
  <c r="D205" i="1"/>
  <c r="F205" i="1" s="1"/>
  <c r="D204" i="1"/>
  <c r="F204" i="1" s="1"/>
  <c r="D203" i="1"/>
  <c r="F203" i="1" s="1"/>
  <c r="D202" i="1"/>
  <c r="F202" i="1" s="1"/>
  <c r="D201" i="1"/>
  <c r="F201" i="1" s="1"/>
  <c r="D200" i="1"/>
  <c r="F200" i="1" s="1"/>
  <c r="D199" i="1"/>
  <c r="F199" i="1" s="1"/>
  <c r="D198" i="1"/>
  <c r="F198" i="1" s="1"/>
  <c r="D197" i="1"/>
  <c r="F197" i="1" s="1"/>
  <c r="D196" i="1"/>
  <c r="F196" i="1" s="1"/>
  <c r="E178" i="1"/>
  <c r="G178" i="1" s="1"/>
  <c r="E177" i="1"/>
  <c r="G177" i="1" s="1"/>
  <c r="E176" i="1"/>
  <c r="G176" i="1" s="1"/>
  <c r="E175" i="1"/>
  <c r="G175" i="1" s="1"/>
  <c r="E174" i="1"/>
  <c r="G174" i="1" s="1"/>
  <c r="E173" i="1"/>
  <c r="G173" i="1" s="1"/>
  <c r="E172" i="1"/>
  <c r="G172" i="1" s="1"/>
  <c r="E171" i="1"/>
  <c r="G171" i="1" s="1"/>
  <c r="E170" i="1"/>
  <c r="G170" i="1" s="1"/>
  <c r="E169" i="1"/>
  <c r="G169" i="1" s="1"/>
  <c r="E168" i="1"/>
  <c r="G168" i="1" s="1"/>
  <c r="E167" i="1"/>
  <c r="G167" i="1" s="1"/>
  <c r="E154" i="1"/>
  <c r="G154" i="1" s="1"/>
  <c r="E153" i="1"/>
  <c r="G153" i="1" s="1"/>
  <c r="E152" i="1"/>
  <c r="G152" i="1" s="1"/>
  <c r="E151" i="1"/>
  <c r="G151" i="1" s="1"/>
  <c r="E150" i="1"/>
  <c r="G150" i="1" s="1"/>
  <c r="E149" i="1"/>
  <c r="G149" i="1" s="1"/>
  <c r="E148" i="1"/>
  <c r="G148" i="1" s="1"/>
  <c r="E147" i="1"/>
  <c r="G147" i="1" s="1"/>
  <c r="F109" i="1"/>
  <c r="G109" i="1" s="1"/>
  <c r="F108" i="1"/>
  <c r="G108" i="1" s="1"/>
  <c r="F107" i="1"/>
  <c r="G107" i="1" s="1"/>
  <c r="F106" i="1"/>
  <c r="G106" i="1" s="1"/>
  <c r="F105" i="1"/>
  <c r="G105" i="1" s="1"/>
  <c r="F104" i="1"/>
  <c r="G104" i="1" s="1"/>
  <c r="F103" i="1"/>
  <c r="G103" i="1" s="1"/>
  <c r="F102" i="1"/>
  <c r="G102" i="1" s="1"/>
  <c r="F101" i="1"/>
  <c r="G101" i="1" s="1"/>
  <c r="F100" i="1"/>
  <c r="G100" i="1" s="1"/>
  <c r="F99" i="1"/>
  <c r="G99" i="1" s="1"/>
  <c r="F98" i="1"/>
  <c r="G98" i="1" s="1"/>
  <c r="F97" i="1"/>
  <c r="G97" i="1" s="1"/>
  <c r="F96" i="1"/>
  <c r="G96" i="1" s="1"/>
  <c r="F95" i="1"/>
  <c r="G95" i="1" s="1"/>
  <c r="F94" i="1"/>
  <c r="G94" i="1" s="1"/>
  <c r="D258" i="1" l="1"/>
  <c r="B262" i="1" s="1"/>
  <c r="H262" i="1"/>
  <c r="B263" i="1" s="1"/>
</calcChain>
</file>

<file path=xl/sharedStrings.xml><?xml version="1.0" encoding="utf-8"?>
<sst xmlns="http://schemas.openxmlformats.org/spreadsheetml/2006/main" count="695" uniqueCount="567">
  <si>
    <t>BANÜ TIP FAKÜLTESİ ANESTEZİYOLOJİ VE REANİMASYON ABD — DÖNEM VI İNTÖRN KARNESİ</t>
  </si>
  <si>
    <t>EPA / DOPS / Mini-CEX Uyumlu Portfolyo ve Klinik Yetkinlik İzlem Dosyası</t>
  </si>
  <si>
    <t>Kurum ve Staj Bilgileri</t>
  </si>
  <si>
    <t>Kurum</t>
  </si>
  <si>
    <t>T.C. Bandırma Onyedi Eylül Üniversitesi Tıp Fakültesi</t>
  </si>
  <si>
    <t>Ders Kodu</t>
  </si>
  <si>
    <t>SEC6108</t>
  </si>
  <si>
    <t>Bölüm / ABD</t>
  </si>
  <si>
    <t>Cerrahi Tıp Bilimleri Bölümü — Anesteziyoloji ve Reanimasyon Anabilim Dalı</t>
  </si>
  <si>
    <t>Staj Türü</t>
  </si>
  <si>
    <t>Seçmeli / Dönem VI</t>
  </si>
  <si>
    <t>Ders / Staj Adı</t>
  </si>
  <si>
    <t>Anesteziyoloji ve Reanimasyon Seçmeli Stajı</t>
  </si>
  <si>
    <t>Süre</t>
  </si>
  <si>
    <t>2 hafta / 10 iş günü</t>
  </si>
  <si>
    <t>Teorik / Uygulama / Lab</t>
  </si>
  <si>
    <t>0 / 48 / 0 saat</t>
  </si>
  <si>
    <t>AKTS</t>
  </si>
  <si>
    <t>Eğitim-Öğretim Yılı</t>
  </si>
  <si>
    <t>2026–2027</t>
  </si>
  <si>
    <t>Klinik Ortamlar</t>
  </si>
  <si>
    <t>Ameliyathane, derlenme ünitesi, yoğun bakım, ağrı/algoloji ve simülasyon alanları</t>
  </si>
  <si>
    <t>Öğrenci ve Staj Dönemi Bilgileri</t>
  </si>
  <si>
    <t>Öğrenci Adı Soyadı</t>
  </si>
  <si>
    <t>T.C. Kimlik No</t>
  </si>
  <si>
    <t>Öğrenci Numarası</t>
  </si>
  <si>
    <t>Staj Dönemi/Yılı</t>
  </si>
  <si>
    <t>Dönem VI — 2026/2027</t>
  </si>
  <si>
    <t>Staj Başlangıç Tarihi</t>
  </si>
  <si>
    <t>Staj Bitiş Tarihi</t>
  </si>
  <si>
    <t>Staj Birimi/Birimleri</t>
  </si>
  <si>
    <t>☐ Ameliyathane  ☐ Yoğun Bakım  ☐ Derlenme  ☐ Ağrı/Algoloji  ☐ Simülasyon</t>
  </si>
  <si>
    <t>Staj Sorumlusu</t>
  </si>
  <si>
    <t>Prof. Dr. Gülseren Yılmaz</t>
  </si>
  <si>
    <t>Dersi Veren Öğretim Elemanları</t>
  </si>
  <si>
    <t>Ad Soyad</t>
  </si>
  <si>
    <t>Görev / Rol</t>
  </si>
  <si>
    <t>Anabilim Dalı Başkanı / Staj Sorumlusu</t>
  </si>
  <si>
    <t>Dr. Öğr. Üyesi Muammer Hayri Bektaş</t>
  </si>
  <si>
    <t>Öğretim Üyesi</t>
  </si>
  <si>
    <t>Dr. Öğr. Üyesi Muzaffer Şenveli</t>
  </si>
  <si>
    <t>Dr. Öğr. Üyesi Kadir Kabahasanoğlu</t>
  </si>
  <si>
    <t>Dr. Öğr. Üyesi Hakan Kardaş</t>
  </si>
  <si>
    <t>Kapsam ve Kullanım Notu</t>
  </si>
  <si>
    <t>Bu karne; Dönem VI intörn doktorun Anesteziyoloji ve Reanimasyon seçmeli stajındaki klinik maruziyetini, gözetimli uygulamalarını, olgu tartışmalarını, simülasyon becerilerini ve profesyonel davranışlarını belgelendirmek için hazırlanmıştır. Tüm işlemler hasta güvenliği, bilgilendirilmiş onam, mahremiyet, enfeksiyon kontrolü ve ilgili öğretim üyesi/uzman hekim gözetimi koşullarıyla yürütülür. Hasta adı-soyadı gibi doğrudan tanımlayıcı bilgiler kaydedilmez; hasta kodu/anlamlı anonim kayıt kullanılır.</t>
  </si>
  <si>
    <t>Yetkinlik / Entrustment Düzeyleri</t>
  </si>
  <si>
    <t>Düzey</t>
  </si>
  <si>
    <t>Tanım</t>
  </si>
  <si>
    <t>Öğrenci Davranışı</t>
  </si>
  <si>
    <t>Eğitici Rolü</t>
  </si>
  <si>
    <t>Karneye Kanıt</t>
  </si>
  <si>
    <t>1</t>
  </si>
  <si>
    <t>Yalnızca gözlemler.</t>
  </si>
  <si>
    <t>Süreci izler, sorular sorar, güvenlik basamaklarını tanımlar.</t>
  </si>
  <si>
    <t>Gösterir ve açıklar.</t>
  </si>
  <si>
    <t>Gözlem kaydı</t>
  </si>
  <si>
    <t>2</t>
  </si>
  <si>
    <t>Doğrudan gözetimle yapar.</t>
  </si>
  <si>
    <t>Her basamakta eğitici eşliğinde uygulamaya katılır.</t>
  </si>
  <si>
    <t>Anlık yönlendirme ve düzeltme yapar.</t>
  </si>
  <si>
    <t>DOPS/Mini-CEX/Simülasyon</t>
  </si>
  <si>
    <t>3</t>
  </si>
  <si>
    <t>Yakın gözetimle yapar.</t>
  </si>
  <si>
    <t>Beklenen basamakları güvenli yürütür, gerektiğinde yardım ister.</t>
  </si>
  <si>
    <t>Yakından izler, gerektiğinde müdahale eder.</t>
  </si>
  <si>
    <t>Performans kaydı + geri bildirim</t>
  </si>
  <si>
    <t>4</t>
  </si>
  <si>
    <t>Dolaylı gözetimle yapar.</t>
  </si>
  <si>
    <t>İntörn düzeyi sınırlarında güvenli ve tutarlı uygulama gösterir.</t>
  </si>
  <si>
    <t>Son değerlendirme ve onay verir.</t>
  </si>
  <si>
    <t>Onaylı portfolyo</t>
  </si>
  <si>
    <t>5</t>
  </si>
  <si>
    <t>Başkasına öğretebilir.</t>
  </si>
  <si>
    <t>İleri düzey yetkinlik; intörn stajı için hedeflenmez.</t>
  </si>
  <si>
    <t>Denetler.</t>
  </si>
  <si>
    <t>Nadir/ileri düzey kanıt</t>
  </si>
  <si>
    <t>Kritik Güvenlik ve Etik Kurallar</t>
  </si>
  <si>
    <t>No</t>
  </si>
  <si>
    <t>Kural</t>
  </si>
  <si>
    <t>İntörn doktor hiçbir girişimsel işlemi gözetimsiz yapmaz; uygun hasta, uygun ortam ve eğitici onayı zorunludur.</t>
  </si>
  <si>
    <t>Hasta kimlik doğrulama, onam/mahremiyet, ilaç etiketi, alerji sorgusu, sterilite ve cerrahi güvenlik kontrol listesi kritik basamaklardır.</t>
  </si>
  <si>
    <t>İlaç hazırlamada yüksek riskli ilaçlar, vazoaktif ajanlar, opioidler, kas gevşeticiler ve lokal anestezikler çift kontrol ve etiketleme ile yönetilir.</t>
  </si>
  <si>
    <t>Resüsitasyon, zor hava yolu, anafilaksi, LAST, malign hipertermi ve sepsis gibi olaylarda yardım çağırma ve ekip içi rol dağılımı önceliklidir.</t>
  </si>
  <si>
    <t>Hasta tanımlayıcı bilgi karneye yazılmaz; hasta kodu kullanılır. Tüm kayıtlar fakülte/hastane mevzuatı ve KVKK ilkelerine uygun tutulur.</t>
  </si>
  <si>
    <t>UÇEP / TEPDAD / Kılavuz Uyum Notu</t>
  </si>
  <si>
    <t>Başlık</t>
  </si>
  <si>
    <t>Uyum Açıklaması</t>
  </si>
  <si>
    <t>Kanıt Sayfası</t>
  </si>
  <si>
    <t>UÇEP-2020</t>
  </si>
  <si>
    <t>Ulusal yetkinlik-yeterlikler, klinik semptom/bulgu/durum, çekirdek hastalık/klinik problem ve temel hekimlik uygulamaları ile ilişkili hedefler 03–09 sayfalarına dağıtıldı.</t>
  </si>
  <si>
    <t>03, 05, 06, 09</t>
  </si>
  <si>
    <t>TEPDAD 2025</t>
  </si>
  <si>
    <t>Değerlendirilebilirlik, kanıta dayalı ölçme-değerlendirme, sürekli gelişim ve öğrenci geri bildirimi ilkeleri Mini-CEX, DOPS, profesyonellik ve özet sayfalarında görünür hale getirildi.</t>
  </si>
  <si>
    <t>07, 08, 10, 12</t>
  </si>
  <si>
    <t>Alan Kılavuzları</t>
  </si>
  <si>
    <t>ASA temel monitörizasyon ve zor hava yolu, ERC 2025 resüsitasyon, SSC 2026 sepsis ve ESICM/ATS ARDS kaynakları eğitim hedefleri ve kaynak sayfasında işlendi.</t>
  </si>
  <si>
    <t>04, 09, 14</t>
  </si>
  <si>
    <t>ROTASYON ÖĞRENİM HEDEFLERİ VE EPA HARİTASI</t>
  </si>
  <si>
    <t>12 öğrenme çıktısı, UÇEP/TEPDAD ilişkisi, kanıt türü ve eğitici onayı</t>
  </si>
  <si>
    <t>ÖÇ</t>
  </si>
  <si>
    <t>Öğrenim Kazanımı</t>
  </si>
  <si>
    <t>UÇEP/TEPDAD İlişkisi</t>
  </si>
  <si>
    <t>EPA</t>
  </si>
  <si>
    <t>Kanıt</t>
  </si>
  <si>
    <t>Hedef Düzey</t>
  </si>
  <si>
    <t>Durum</t>
  </si>
  <si>
    <t>Eğitici Geri Bildirimi</t>
  </si>
  <si>
    <t>İmza</t>
  </si>
  <si>
    <t>ÖÇ1</t>
  </si>
  <si>
    <t>Preoperatif değerlendirme yapar; ASA fiziksel durum sınıflamasını, perioperatif risk faktörlerini ve hasta güvenliği basamaklarını açıklar.</t>
  </si>
  <si>
    <t>Klinik değerlendirme / hasta güvenliği</t>
  </si>
  <si>
    <t>EPA-1</t>
  </si>
  <si>
    <t>Mini-CEX, dosya/portfolyo</t>
  </si>
  <si>
    <t>2-3</t>
  </si>
  <si>
    <t>ÖÇ2</t>
  </si>
  <si>
    <t>Temel monitörizasyonu kurar/gözlemler; EKG, kan basıncı, SpO₂, EtCO₂, ısı ve nöromüsküler monitörizasyon verilerini klinik bağlamda yorumlar.</t>
  </si>
  <si>
    <t>Temel hekimlik uygulaması / hasta güvenliği</t>
  </si>
  <si>
    <t>EPA-2</t>
  </si>
  <si>
    <t>DOPS, kontrol listesi</t>
  </si>
  <si>
    <t>ÖÇ3</t>
  </si>
  <si>
    <t>Oksijenasyon ve temel hava yolu yönetimi prensiplerini uygular; maske ventilasyonu, supraglottik hava yolu ve entübasyon basamaklarını gözetim altında yürütür.</t>
  </si>
  <si>
    <t>Acil yaklaşım / temel girişim</t>
  </si>
  <si>
    <t>EPA-3</t>
  </si>
  <si>
    <t>Simülasyon, DOPS</t>
  </si>
  <si>
    <t>ÖÇ4</t>
  </si>
  <si>
    <t>Zor hava yolu riskini öngörür; yardım çağırma, alternatif plan, oksijenasyonu sürdürme ve acil ön boyun erişimi gerekliliğini tanır.</t>
  </si>
  <si>
    <t>Kritik olay yönetimi</t>
  </si>
  <si>
    <t>Senaryo/debriefing</t>
  </si>
  <si>
    <t>ÖÇ5</t>
  </si>
  <si>
    <t>Anestezik, analjezik, kas gevşetici ve vazoaktif ilaçların temel farmakolojisini, doz hesaplamasını, advers etkilerini ve ilaç güvenliği ilkelerini açıklar.</t>
  </si>
  <si>
    <t>İlaç güvenliği</t>
  </si>
  <si>
    <t>EPA-2/6</t>
  </si>
  <si>
    <t>DOPS, sözlü/yazılı değerlendirme</t>
  </si>
  <si>
    <t>ÖÇ6</t>
  </si>
  <si>
    <t>Lokal/rejyonal anestezi endikasyon, kontrendikasyon ve komplikasyonlarını; LAST ve nöroaksiyel güvenlik basamaklarını açıklar.</t>
  </si>
  <si>
    <t>Hasta güvenliği / komplikasyon</t>
  </si>
  <si>
    <t>EPA-7</t>
  </si>
  <si>
    <t>Olgu sunumu, DOPS</t>
  </si>
  <si>
    <t>ÖÇ7</t>
  </si>
  <si>
    <t>Sıvı-elektrolit, asit-baz ve transfüzyon gereksinimini değerlendirir; arteriyel kan gazını yorumlar ve şok yaklaşımını planlar.</t>
  </si>
  <si>
    <t>Acil/kritik hasta yönetimi</t>
  </si>
  <si>
    <t>EPA-6</t>
  </si>
  <si>
    <t>Olgu tartışması, portfolyo</t>
  </si>
  <si>
    <t>ÖÇ8</t>
  </si>
  <si>
    <t>Erişkin, pediatrik ve yenidoğan hastalarda güncel resüsitasyon algoritmalarına uygun KPR/İYD sürecine etkin katılır.</t>
  </si>
  <si>
    <t>Yaşam desteği / ekip çalışması</t>
  </si>
  <si>
    <t>EPA-4</t>
  </si>
  <si>
    <t>Simülasyon kontrol listesi</t>
  </si>
  <si>
    <t>ÖÇ9</t>
  </si>
  <si>
    <t>Yoğun bakım hastasını sistematik değerlendirir; mekanik ventilasyon, oksijen tedavisi, ARDS ve sedasyon-analjezi ilkelerini açıklar.</t>
  </si>
  <si>
    <t>Yoğun bakım / klinik muhakeme</t>
  </si>
  <si>
    <t>EPA-5</t>
  </si>
  <si>
    <t>Mini-CEX, vizit gözlemi</t>
  </si>
  <si>
    <t>ÖÇ10</t>
  </si>
  <si>
    <t>Sepsis ve septik şokta erken tanı, kaynak kontrolü, antimikrobiyal zamanlama, sıvı ve vazopressör tedavinin temel ilkelerini açıklar.</t>
  </si>
  <si>
    <t>Sepsis/şok yönetimi</t>
  </si>
  <si>
    <t>EPA-5/6</t>
  </si>
  <si>
    <t>Olgu tartışması</t>
  </si>
  <si>
    <t>ÖÇ11</t>
  </si>
  <si>
    <t>Travma, koma, zehirlenme, beyin ölümü ve organ bağışı süreçlerinde etik, yasal ve multidisipliner yaklaşımı tanımlar.</t>
  </si>
  <si>
    <t>Etik-hukuki süreç / acil</t>
  </si>
  <si>
    <t>EPA-8</t>
  </si>
  <si>
    <t>Refleksiyon, Mini-CEX</t>
  </si>
  <si>
    <t>ÖÇ12</t>
  </si>
  <si>
    <t>Akut/postoperatif/kronik ağrı yönetiminde multimodal analjezi, PCA ve opioid güvenliği ilkelerini açıklar; hasta, aile ve ekip iletişimini profesyonelce yürütür.</t>
  </si>
  <si>
    <t>Profesyonellik / iletişim</t>
  </si>
  <si>
    <t>EPA-7/8</t>
  </si>
  <si>
    <t>Olgu sunumu, profesyonellik</t>
  </si>
  <si>
    <t>10 İŞ GÜNÜ HAFTALIK PROGRAM, UYGULAMA VE HAZIRLIK PLANI</t>
  </si>
  <si>
    <t>Günlük hedef toplantısı + klinik uygulama + simülasyon/olgu tartışması + portfolyo geri bildirimi</t>
  </si>
  <si>
    <t>Önerilen günlük akış: 08.30–09.00 kısa hedef toplantısı ve hasta güvenliği brifingi; 09.00–12.00 ameliyathane/yoğun bakım uygulaması; 13.00–14.30 hasta başı vizit, simülasyon veya olgu tartışması; 14.30–15.30 portfolyo tamamlama, geri bildirim ve ön okuma. Saatler staj sorumlusu tarafından klinik işleyişe göre düzenlenebilir.</t>
  </si>
  <si>
    <t>Gün</t>
  </si>
  <si>
    <t>Konu Odağı</t>
  </si>
  <si>
    <t>Pratik Uygulama</t>
  </si>
  <si>
    <t>Simülasyon / Olgu</t>
  </si>
  <si>
    <t>Hazırlık / Kaynak</t>
  </si>
  <si>
    <t>ÖÇ / EPA</t>
  </si>
  <si>
    <t>Sorumlu Eğitici</t>
  </si>
  <si>
    <t>Onay</t>
  </si>
  <si>
    <t>Oryantasyon, hasta güvenliği, preoperatif değerlendirme, ASA sınıflaması, temel monitörizasyon</t>
  </si>
  <si>
    <t>Ameliyathane kuralları, cihaz/monitör tanıtımı, preop formu, EKG-SpO₂-NIBP-EtCO₂ izlemi</t>
  </si>
  <si>
    <t>Güvenlik kontrol listesi</t>
  </si>
  <si>
    <t>ASA Physical Status, ASA Basic Monitoring</t>
  </si>
  <si>
    <t>ÖÇ1-2 / EPA-1,2</t>
  </si>
  <si>
    <t>Hava yolu yönetimi, oksijenasyon, zor hava yolu hazırlığı, RSI ve ekstübasyon güvenliği</t>
  </si>
  <si>
    <t>Maske ventilasyonu, airway araçları, laringoskopi, uygun hasta ve eğitici onayı ile entübasyon gözlemi/gözetimli deneme</t>
  </si>
  <si>
    <t>Zor hava yolu senaryosu</t>
  </si>
  <si>
    <t>ASA Difficult Airway, DAS algoritmaları</t>
  </si>
  <si>
    <t>ÖÇ3-4 / EPA-3</t>
  </si>
  <si>
    <t>Genel anestezi farmakolojisi, indüksiyon-idame-derlenme, kas gevşeticiler ve komplikasyonlar</t>
  </si>
  <si>
    <t>İlaç hazırlama, doz hesaplama, etiketleme, TOF/nöromüsküler izlem, derlenme kriterleri</t>
  </si>
  <si>
    <t>İlaç güvenliği olgusu</t>
  </si>
  <si>
    <t>Miller, Barash, Morgan &amp; Mikhail</t>
  </si>
  <si>
    <t>ÖÇ5 / EPA-2,6</t>
  </si>
  <si>
    <t>Lokal ve rejyonal anestezi; spinal/epidural/periferik blok gözlemi; LAST</t>
  </si>
  <si>
    <t>Rejyonal set tanıtımı, asepsi, kontrendikasyon, antikoagülan sorgusu, lipid tedavisi algoritması</t>
  </si>
  <si>
    <t>LAST simülasyonu</t>
  </si>
  <si>
    <t>ASRA/ESRA, lokal protokoller</t>
  </si>
  <si>
    <t>ÖÇ6,12 / EPA-7</t>
  </si>
  <si>
    <t>Sıvı-elektrolit, asit-baz, kan gazı, transfüzyon ve perioperatif şok</t>
  </si>
  <si>
    <t>Kan gazı yorumlama, sıvı/kan ürünü planı, masif transfüzyon ve hipotermi/hipokalsemi farkındalığı</t>
  </si>
  <si>
    <t>Şok ve transfüzyon olgusu</t>
  </si>
  <si>
    <t>Transfüzyon ve perioperatif şok kaynakları</t>
  </si>
  <si>
    <t>ÖÇ7 / EPA-6</t>
  </si>
  <si>
    <t>6</t>
  </si>
  <si>
    <t>TYD/İYD: erişkin, pediatrik, yenidoğan; defibrilasyon; post-resüsitasyon bakım</t>
  </si>
  <si>
    <t>BLS/ALS algoritmaları, ekip liderliği/rol dağılımı, defibrilatör güvenliği, kapnografi ile KPR kalitesi</t>
  </si>
  <si>
    <t>KPR/İYD simülasyonu</t>
  </si>
  <si>
    <t>ERC Guidelines 2025</t>
  </si>
  <si>
    <t>ÖÇ8,12 / EPA-4</t>
  </si>
  <si>
    <t>7</t>
  </si>
  <si>
    <t>Yoğun Bakım I: hasta kabulü, A-B-C-D-E, sepsis, sedasyon-analjezi-deliryum, enfeksiyon kontrolü</t>
  </si>
  <si>
    <t>Yoğun bakım viziti, sepsis erken tanı, günlük hedef kartı, el hijyeni ve izolasyon uygulamaları</t>
  </si>
  <si>
    <t>Sepsis/şok olgu tartışması</t>
  </si>
  <si>
    <t>SSC 2026, SCCM/ESICM</t>
  </si>
  <si>
    <t>ÖÇ9-10 / EPA-5,6</t>
  </si>
  <si>
    <t>8</t>
  </si>
  <si>
    <t>Yoğun Bakım II: oksijen tedavisi, mekanik ventilasyon modları, NIV/HFNC, ARDS</t>
  </si>
  <si>
    <t>Ventilatör modu, PEEP/FiO₂, plato basıncı, akciğer koruyucu ventilasyon, pron pozisyon endikasyonu</t>
  </si>
  <si>
    <t>Ventilatör alarm/ARDS senaryosu</t>
  </si>
  <si>
    <t>ESICM ARDS 2023, ATS ARDS 2024</t>
  </si>
  <si>
    <t>ÖÇ9 / EPA-5</t>
  </si>
  <si>
    <t>9</t>
  </si>
  <si>
    <t>Travma, travmatik beyin hasarı, koma, zehirlenmeler, beyin ölümü ve organ bağışı süreci</t>
  </si>
  <si>
    <t>GKS/pupil değerlendirme, toksidrom yaklaşımı, beyin ölümü ön koşulları ve süreç akışı, etik iletişim</t>
  </si>
  <si>
    <t>Etik-vaka tartışması</t>
  </si>
  <si>
    <t>Sağlık Bakanlığı mevzuatı ve yerel protokoller</t>
  </si>
  <si>
    <t>ÖÇ11-12 / EPA-8</t>
  </si>
  <si>
    <t>10</t>
  </si>
  <si>
    <t>Akut/postoperatif/kronik ağrı, opioid güvenliği, PCA; vaka sunumu ve staj sonu değerlendirme</t>
  </si>
  <si>
    <t>PCA değerlendirme, analjezi planı, olgu sunumu, portfolyo kontrolü, mini-CEX/DOPS, yapılandırılmış geri bildirim</t>
  </si>
  <si>
    <t>Olgu sunumu</t>
  </si>
  <si>
    <t>IASP ve güncel ağrı kaynakları</t>
  </si>
  <si>
    <t>ÖÇ12 / EPA-7,8</t>
  </si>
  <si>
    <t>PORTFOLYO / KLİNİK UYGULAMA VE İŞLEM KARNESİ</t>
  </si>
  <si>
    <t>Minimum hedefler, gözetimli uygulama ve eğitici onayına dayalı izlem</t>
  </si>
  <si>
    <t>Not: Sayılar asgari eğitim maruziyeti hedefidir. Hasta güvenliği gereği tüm girişimler uygun hasta, uygun ortam ve eğitici onayı ile yapılır. Doldurulan gözlem/gözetimli uygulama sayıları finalde eğitici tarafından niteliksel olarak değerlendirilir.</t>
  </si>
  <si>
    <t>Uygulama / Hedef</t>
  </si>
  <si>
    <t>İlişkili EPA</t>
  </si>
  <si>
    <t>Asgari</t>
  </si>
  <si>
    <t>Gözlem</t>
  </si>
  <si>
    <t>Gözetimli Uygulama</t>
  </si>
  <si>
    <t>Toplam Kanıt</t>
  </si>
  <si>
    <t>Son Düzey</t>
  </si>
  <si>
    <t>Tarih</t>
  </si>
  <si>
    <t>Eğitici İmza / Not</t>
  </si>
  <si>
    <t>Oryantasyon ve ameliyathane/yoğun bakım güvenlik kontrol listesi</t>
  </si>
  <si>
    <t>EPA-2/8</t>
  </si>
  <si>
    <t>Preoperatif değerlendirme ve ASA sınıflaması</t>
  </si>
  <si>
    <t>Temel monitörizasyon kurulumu ve klinik yorumlama</t>
  </si>
  <si>
    <t>Maske ventilasyonu ve temel airway uygulaması</t>
  </si>
  <si>
    <t>Supraglottik hava yolu aracı uygulaması/gözlemi</t>
  </si>
  <si>
    <t>Endotrakeal entübasyon basamakları — simülasyon/gözlem/gözetimli deneme</t>
  </si>
  <si>
    <t>Damar yolu, anestezi ilaç hazırlama, doz hesaplama ve etiketleme</t>
  </si>
  <si>
    <t>Arteriyel kan gazı yorumlama</t>
  </si>
  <si>
    <t>Ventilatör modu ve temel ayar tartışması</t>
  </si>
  <si>
    <t>Sepsis/şok olgu tartışması ve vazopressör hazırlığı gözlemi</t>
  </si>
  <si>
    <t>KPR/İYD simülasyonu — erişkin + pediatrik/yenidoğan algoritması</t>
  </si>
  <si>
    <t>Ağrı/PCA veya rejyonal anestezi güvenliği</t>
  </si>
  <si>
    <t>Derlenme ünitesi değerlendirmesi: ağrı, bulantı, solunum ve taburculuk kriterleri</t>
  </si>
  <si>
    <t>EPA-2/7</t>
  </si>
  <si>
    <t>Transfüzyon, sıvı-elektrolit, asit-baz ve şok yönetimi planına katkı</t>
  </si>
  <si>
    <t>Beyin ölümü / organ bağışı / etik-yasal süreç gözlemi veya yapılandırılmış olgu</t>
  </si>
  <si>
    <t>Staj sonu olgu sunumu</t>
  </si>
  <si>
    <t>KLİNİK OLGU KARNESİ VE MARUZİYET KAYITLARI</t>
  </si>
  <si>
    <t>Hasta tanımlayıcı bilgi yazılmadan, anonim hasta kodu ile kayıt tutulur.</t>
  </si>
  <si>
    <t>Hedef: intörn doktorun perioperatif, resüsitasyon ve yoğun bakım problemlerini güvenli klinik muhakeme ile tartışabildiğini belgelemek. Öğrencinin rolü; gözlem, ekip üyesi, sunucu, veri toplayıcı veya gözetimli uygulayıcı olarak kaydedilir.</t>
  </si>
  <si>
    <t>Birim</t>
  </si>
  <si>
    <t>Hasta Kodu</t>
  </si>
  <si>
    <t>Klinik Problem / Olgu</t>
  </si>
  <si>
    <t>Risk / Skor</t>
  </si>
  <si>
    <t>Öğrencinin Rolü</t>
  </si>
  <si>
    <t>Yetkinlik Düzeyi</t>
  </si>
  <si>
    <t>Eğitici İmza</t>
  </si>
  <si>
    <t>Not</t>
  </si>
  <si>
    <t>ASA III-IV veya özellikli preoperatif değerlendirme</t>
  </si>
  <si>
    <t>Zor hava yolu riski / entübasyon güçlüğü / ekstübasyon planı</t>
  </si>
  <si>
    <t>Genel anestezi indüksiyon-idame-derlenme süreci</t>
  </si>
  <si>
    <t>Rejyonal/spinal/epidural/periferik blok gözlemi ve LAST güvenliği</t>
  </si>
  <si>
    <t>Postoperatif ağrı, PCA ve opioid güvenliği</t>
  </si>
  <si>
    <t>Derlenme ünitesinde solunum depresyonu, bulantı-kusma, hipotermi veya ağrı yönetimi</t>
  </si>
  <si>
    <t>Sepsis / septik şok</t>
  </si>
  <si>
    <t>SOFA/qSOFA</t>
  </si>
  <si>
    <t>Hipovolemik/kardiyojenik/obstrüktif/distributif şok</t>
  </si>
  <si>
    <t>ARDS / akut hipoksemik solunum yetmezliği / NIV-HFNC-MV</t>
  </si>
  <si>
    <t>P/F, PEEP, Pplat</t>
  </si>
  <si>
    <t>Mekanik ventilasyon ayarları, weaning veya ventilatör alarmı</t>
  </si>
  <si>
    <t>Travma / travmatik beyin hasarı / koma</t>
  </si>
  <si>
    <t>GKS, pupil</t>
  </si>
  <si>
    <t>Zehirlenme / toksidrom / antidot yaklaşımı</t>
  </si>
  <si>
    <t>Beyin ölümü ve organ bağışı süreç yönetimi</t>
  </si>
  <si>
    <t>Ön koşullar</t>
  </si>
  <si>
    <t>Kan gazı-asit baz bozukluğu ve sıvı-elektrolit planı</t>
  </si>
  <si>
    <t>Transfüzyon / kanama / masif transfüzyon protokolü farkındalığı</t>
  </si>
  <si>
    <t>Anafilaksi veya perioperatif alerjik reaksiyon</t>
  </si>
  <si>
    <t>Laringospazm/bronş spazmı/aspirasyon riski</t>
  </si>
  <si>
    <t>Malign hipertermi — klinik veya simülasyon</t>
  </si>
  <si>
    <t>Lokal anestezik sistemik toksisitesi — klinik veya simülasyon</t>
  </si>
  <si>
    <t>Acil resüsitasyon / KPR / post-resüsitasyon bakım</t>
  </si>
  <si>
    <t>Hasta devri, kritik sonuç bildirimi veya multidisipliner ekip toplantısı</t>
  </si>
  <si>
    <t>Mini-CEX DEĞERLENDİRME FORMU</t>
  </si>
  <si>
    <t>Hasta başı kısa yapılandırılmış klinik değerlendirme: preoperatif, yoğun bakım, ağrı veya derlenme olgusu</t>
  </si>
  <si>
    <t>Mini-CEX 1 Tarih</t>
  </si>
  <si>
    <t>Olgu/Birim</t>
  </si>
  <si>
    <t>Eğitici</t>
  </si>
  <si>
    <t>Mini-CEX 2 Tarih</t>
  </si>
  <si>
    <t>Mini-CEX 3 Tarih</t>
  </si>
  <si>
    <t>Değerlendirme Alanı</t>
  </si>
  <si>
    <t>Mini-CEX 1</t>
  </si>
  <si>
    <t>Mini-CEX 2</t>
  </si>
  <si>
    <t>Mini-CEX 3</t>
  </si>
  <si>
    <t>Ortalama</t>
  </si>
  <si>
    <t>Hedef</t>
  </si>
  <si>
    <t>Eğitici / İmza</t>
  </si>
  <si>
    <t>Geri Bildirim</t>
  </si>
  <si>
    <t>Öykü alma, risk ve alerji/ilaç sorgulama</t>
  </si>
  <si>
    <t>≥6/9</t>
  </si>
  <si>
    <t>Fizik muayene, hava yolu ve ASA/risk sınıflaması</t>
  </si>
  <si>
    <t>Klinik akıl yürütme, ayırıcı tanı ve önceliklendirme</t>
  </si>
  <si>
    <t>Tetkik/izlem/takip planı ve kılavuz okuryazarlığı</t>
  </si>
  <si>
    <t>Hasta güvenliği, ilaç güvenliği ve enfeksiyon kontrolü</t>
  </si>
  <si>
    <t>İletişim, ekip çalışması ve devir teslim</t>
  </si>
  <si>
    <t>Profesyonellik, etik ve mahremiyet</t>
  </si>
  <si>
    <t>Genel klinik performans</t>
  </si>
  <si>
    <t>Eğitici geri bildirimi ve gelişim planı:</t>
  </si>
  <si>
    <t>DOPS — DOĞRUDAN GÖZLEMLENEN PROSEDÜREL BECERİLER</t>
  </si>
  <si>
    <t>Monitörizasyon, hava yolu, ilaç güvenliği, kan gazı ve ventilatör becerileri için yapılandırılmış izlem</t>
  </si>
  <si>
    <t>İşlem / Beceri</t>
  </si>
  <si>
    <t>DOPS 1</t>
  </si>
  <si>
    <t>DOPS 2</t>
  </si>
  <si>
    <t>DOPS 3</t>
  </si>
  <si>
    <t>Hasta kimliği, onam/mahremiyet ve güvenlik kontrol listesi</t>
  </si>
  <si>
    <t>Temel monitörizasyon kurulumu: EKG-NIBP-SpO₂-EtCO₂-ısı</t>
  </si>
  <si>
    <t>İlaç hazırlama, doz hesaplama, etiketleme ve çift kontrol</t>
  </si>
  <si>
    <t>Maske ventilasyonu ve temel airway araçları</t>
  </si>
  <si>
    <t>Supraglottik hava yolu aracı hazırlık/yerleştirme basamakları</t>
  </si>
  <si>
    <t>Endotrakeal entübasyon hazırlığı ve güvenli basamaklar</t>
  </si>
  <si>
    <t>Zor hava yolu planı: yardım çağırma, alternatif plan, oksijenasyon</t>
  </si>
  <si>
    <t>Arteriyel kan gazı yorumlama ve ventilasyon/şok bağlamında karar</t>
  </si>
  <si>
    <t>Temel ventilatör mod/ayar tartışması ve alarm güvenliği</t>
  </si>
  <si>
    <t>KPR/defibrilatör güvenliği ve ekip rolü</t>
  </si>
  <si>
    <t>PCA/ağrı izlemi veya rejyonal anestezi güvenlik basamakları</t>
  </si>
  <si>
    <t>Dokümantasyon, devir teslim ve komplikasyon bildirimi</t>
  </si>
  <si>
    <t>SİMÜLASYON VE KRİTİK OLAY YÖNETİMİ KONTROL FORMU</t>
  </si>
  <si>
    <t>KPR, zor hava yolu, LAST, anafilaksi, malign hipertermi, sepsis ve ventilatör senaryoları</t>
  </si>
  <si>
    <t>Senaryo</t>
  </si>
  <si>
    <t>Hedef Davranışlar</t>
  </si>
  <si>
    <t>Uygulandı mı?</t>
  </si>
  <si>
    <t>Öğrenci Rolü</t>
  </si>
  <si>
    <t>Puan 1-5</t>
  </si>
  <si>
    <t>Debriefing / Öğrenilen Kritik Nokta</t>
  </si>
  <si>
    <t>Erişkin BLS/ALS ve defibrilatör güvenliği</t>
  </si>
  <si>
    <t>Kompresyon, ventilasyon, ritim analizi, şok güvenliği, ekip iletişimi</t>
  </si>
  <si>
    <t>Pediatrik / yenidoğan yaşam desteği algoritması</t>
  </si>
  <si>
    <t>Yaşa uygun oranlar, ventilasyon, ekip rolü, post-resüsitasyon bakım</t>
  </si>
  <si>
    <t>Zor hava yolu ve oksijenasyonu sürdürme</t>
  </si>
  <si>
    <t>Hazırlık, plan A-B-C-D, yardım çağırma, SGA, acil ön boyun erişimi farkındalığı</t>
  </si>
  <si>
    <t>Lokal anestezik sistemik toksisitesi (LAST)</t>
  </si>
  <si>
    <t>Erken tanı, lipid tedavisi, KPR modifikasyonları, ekip koordinasyonu</t>
  </si>
  <si>
    <t>Anafilaksi / bronkospazm / laringospazm</t>
  </si>
  <si>
    <t>Erken tanı, adrenalin, oksijenasyon, sıvı ve yardım çağırma</t>
  </si>
  <si>
    <t>Malign hipertermi farkındalığı</t>
  </si>
  <si>
    <t>Tetikleyici ajanı kesme, yardım, dantrolen algoritması, soğutma, yoğun bakım devri</t>
  </si>
  <si>
    <t>Sepsis / septik şok ilk saat yaklaşımı</t>
  </si>
  <si>
    <t>Erken tanı, kültür-antibiyotik, sıvı, vazopressör, kaynak kontrolü, de-eskalasyon</t>
  </si>
  <si>
    <t>Ventilatör alarmı / ARDS koruyucu ventilasyon</t>
  </si>
  <si>
    <t>Pplat, PEEP/FiO₂, düşük tidal volüm, pron endikasyonu, alarm nedenleri</t>
  </si>
  <si>
    <t>Kanama / masif transfüzyon / hipokalsemi-hipotermi</t>
  </si>
  <si>
    <t>Kan ürünü güvenliği, hedefler, komplikasyon farkındalığı</t>
  </si>
  <si>
    <t>PROFESYONELLİK, İLETİŞİM, ETİK VE HASTA GÜVENLİĞİ</t>
  </si>
  <si>
    <t>5 üzerinden değerlendirme: 1=yetersiz, 3=beklenen, 5=üstün</t>
  </si>
  <si>
    <t>Kriter</t>
  </si>
  <si>
    <t>1. Hafta</t>
  </si>
  <si>
    <t>2. Hafta</t>
  </si>
  <si>
    <t>Eğitici Gözlemi</t>
  </si>
  <si>
    <t>Hasta kimliği, mahremiyet ve bilgilendirilmiş onam süreçlerine uyar.</t>
  </si>
  <si>
    <t>≥3/5</t>
  </si>
  <si>
    <t>İlaç güvenliği, etiketleme, alerji sorgulama ve çift kontrol davranışı gösterir.</t>
  </si>
  <si>
    <t>Enfeksiyon kontrolü, el hijyeni, sterilite ve izolasyon ilkelerine uyar.</t>
  </si>
  <si>
    <t>Ekip içinde saygılı, açık ve zamanında iletişim kurar.</t>
  </si>
  <si>
    <t>Kritik durumlarda yardım çağırma, rol alma ve devir teslim becerisi gösterir.</t>
  </si>
  <si>
    <t>Hasta/aile iletişiminde empati, açıklık ve profesyonel sınırları korur.</t>
  </si>
  <si>
    <t>Klinik kayıt, portfolyo ve geri bildirim süreçlerini zamanında tamamlar.</t>
  </si>
  <si>
    <t>Etik-hukuki sorumluluklar, KVKK ve hasta güvenliği kültürünü gözetir.</t>
  </si>
  <si>
    <t>Öz değerlendirme, yaşam boyu öğrenme ve kılavuz okuma yaklaşımı gösterir.</t>
  </si>
  <si>
    <t>Stresli klinik ortamda güvenli, saygılı ve sorumluluk sahibi davranır.</t>
  </si>
  <si>
    <t>Genel geri bildirim ve gelişim hedefi:</t>
  </si>
  <si>
    <t>DEVAM TAKİP VE NÖBET / KLİNİK GÖZLEM FORMU</t>
  </si>
  <si>
    <t>10 iş günü devam çizelgesi ve varsa nöbet/yoğun bakım kabul gözlemi</t>
  </si>
  <si>
    <t>Katılım</t>
  </si>
  <si>
    <t>Saat</t>
  </si>
  <si>
    <t>Kısa Not</t>
  </si>
  <si>
    <t>Telafi Planı</t>
  </si>
  <si>
    <t>1. Gün</t>
  </si>
  <si>
    <t>2. Gün</t>
  </si>
  <si>
    <t>3. Gün</t>
  </si>
  <si>
    <t>4. Gün</t>
  </si>
  <si>
    <t>5. Gün</t>
  </si>
  <si>
    <t>6. Gün</t>
  </si>
  <si>
    <t>7. Gün</t>
  </si>
  <si>
    <t>8. Gün</t>
  </si>
  <si>
    <t>9. Gün</t>
  </si>
  <si>
    <t>10. Gün</t>
  </si>
  <si>
    <t>Nöbet / Klinik Gözlem Formu (uygulanırsa)</t>
  </si>
  <si>
    <t>Nöbette izlenen olgular / yoğun bakım kabulleri</t>
  </si>
  <si>
    <t>Öğrencinin rolü</t>
  </si>
  <si>
    <t>ÖZET DEĞERLENDİRME PANELİ</t>
  </si>
  <si>
    <t>Portfolyo durumu, devam, klinik hedefler ve final ağırlıklı puan hesabı</t>
  </si>
  <si>
    <t>KPI / Portfolyo Durumu</t>
  </si>
  <si>
    <t>Alan</t>
  </si>
  <si>
    <t>Formül / Kayıt</t>
  </si>
  <si>
    <t>Açıklama</t>
  </si>
  <si>
    <t>Rotasyon hedefleri yeterli</t>
  </si>
  <si>
    <t>03 sayfasında Yeterli işaretlenen ÖÇ sayısı</t>
  </si>
  <si>
    <t>İşlem/uygulama hedefleri tamam</t>
  </si>
  <si>
    <t>05 sayfasında Tamam olan minimum hedefler</t>
  </si>
  <si>
    <t>Klinik olgu kaydı</t>
  </si>
  <si>
    <t>06 sayfasında hasta kodu girilmiş olgu kayıtları</t>
  </si>
  <si>
    <t>Mini-CEX ortalama</t>
  </si>
  <si>
    <t>07 sayfası ortalama performans</t>
  </si>
  <si>
    <t>DOPS ortalama</t>
  </si>
  <si>
    <t>08 sayfası ortalama performans</t>
  </si>
  <si>
    <t>Simülasyon tamamlanan senaryo</t>
  </si>
  <si>
    <t>09 sayfasındaki kritik olay senaryoları</t>
  </si>
  <si>
    <t>Profesyonellik ortalama</t>
  </si>
  <si>
    <t>10 sayfası ortalama performans</t>
  </si>
  <si>
    <t>Devam günü</t>
  </si>
  <si>
    <t>En az %80 devam</t>
  </si>
  <si>
    <t>Staj Sonu Ağırlıklı Değerlendirme</t>
  </si>
  <si>
    <t>Değerlendirme Bileşeni</t>
  </si>
  <si>
    <t>Ağırlık (%)</t>
  </si>
  <si>
    <t>Puan (0-100)</t>
  </si>
  <si>
    <t>Ağırlıklı Puan</t>
  </si>
  <si>
    <t>Kanıt / Not</t>
  </si>
  <si>
    <t>Teorik bilgi ve kılavuz okuryazarlığı</t>
  </si>
  <si>
    <t>ASA, ERC, sepsis, ARDS, ilaç güvenliği ve beyin ölümü temel bilgisi</t>
  </si>
  <si>
    <t>Pratik beceri — DOPS/simülasyon</t>
  </si>
  <si>
    <t>Monitörizasyon, hava yolu, KPR, ilaç hazırlama, kan gazı, ventilatör ve güvenlik basamakları</t>
  </si>
  <si>
    <t>Hasta yönetimi ve klinik akıl yürütme</t>
  </si>
  <si>
    <t>Mini-CEX, hasta başı değerlendirme ve olgu tartışmaları</t>
  </si>
  <si>
    <t>Profesyonel davranış, etik ve hasta güvenliği</t>
  </si>
  <si>
    <t>Mahremiyet, ekip çalışması, devir teslim, dokümantasyon ve enfeksiyon kontrolü</t>
  </si>
  <si>
    <t>Portfolyo, olgu sunumu ve öz değerlendirme</t>
  </si>
  <si>
    <t>Karne, minimum hedefler, vaka sunumu, refleksiyon ve geri bildirime yanıt</t>
  </si>
  <si>
    <t>TOPLAM</t>
  </si>
  <si>
    <t>Geçme notu ve fakülte yönergeleri saklıdır.</t>
  </si>
  <si>
    <t>Otomatik Sonuç Önerisi</t>
  </si>
  <si>
    <t>Final Puanı</t>
  </si>
  <si>
    <t>Geçme Eşiği</t>
  </si>
  <si>
    <t>Devam Durumu</t>
  </si>
  <si>
    <t>Portfolyo Durumu</t>
  </si>
  <si>
    <t>Karar</t>
  </si>
  <si>
    <t>STAJ SONU GENEL DEĞERLENDİRME VE ONAY</t>
  </si>
  <si>
    <t>Staj sorumlusu, Anabilim Dalı Başkanı ve Dekanlık onay alanları</t>
  </si>
  <si>
    <t>Özet Bilgiler</t>
  </si>
  <si>
    <t>Öğrenci No</t>
  </si>
  <si>
    <t>Staj Başlangıç</t>
  </si>
  <si>
    <t>Staj Bitiş</t>
  </si>
  <si>
    <t>Karar ve Onay</t>
  </si>
  <si>
    <t>İşaretle</t>
  </si>
  <si>
    <t>Açıklama / Telafi Planı</t>
  </si>
  <si>
    <t>☐ Başarılı</t>
  </si>
  <si>
    <t>☐ Eksiklerini tamamlayacak / telafi</t>
  </si>
  <si>
    <t>☐ Başarısız</t>
  </si>
  <si>
    <t>Güçlü Yönler</t>
  </si>
  <si>
    <t>Geliştirilmesi Gereken Yönler ve Gelişim Planı</t>
  </si>
  <si>
    <t>İmzalar</t>
  </si>
  <si>
    <t>Ad Soyad: ........................................................</t>
  </si>
  <si>
    <t>İmza: ........................</t>
  </si>
  <si>
    <t>Tarih: .... / .... / 20....</t>
  </si>
  <si>
    <t>Anabilim Dalı Başkanı</t>
  </si>
  <si>
    <t>Dekanlık</t>
  </si>
  <si>
    <t>İmza / Kaşe: ........................................................</t>
  </si>
  <si>
    <t>GÜNCEL KAYNAKLAR, KILAVUZLAR VE REVİZYON NOTU</t>
  </si>
  <si>
    <t>Çalışma sayfalarında kullanılan eğitim ve klinik rehber kaynakları</t>
  </si>
  <si>
    <t>Kaynak / Kılavuz</t>
  </si>
  <si>
    <t>Kullanım Alanı</t>
  </si>
  <si>
    <t>Yıl / Sürüm</t>
  </si>
  <si>
    <t>URL</t>
  </si>
  <si>
    <t>BANÜ Tıp Fakültesi Anesteziyoloji ve Reanimasyon ABD Personel Sayfası</t>
  </si>
  <si>
    <t>Öğretim elemanı ve ABD bilgisi</t>
  </si>
  <si>
    <t>2026 erişim</t>
  </si>
  <si>
    <t>https://tip.bandirma.edu.tr/tr/tip/PersonelListe/Index/Anestezi-ABD-97</t>
  </si>
  <si>
    <t>Kullanıcı tarafından verilen liste ile uyumlandırıldı.</t>
  </si>
  <si>
    <t>Mezuniyet Öncesi Tıp Eğitimi Ulusal Çekirdek Eğitim Programı — UÇEP 2020</t>
  </si>
  <si>
    <t>Ulusal yetkinlik, klinik durum ve temel hekimlik uygulaması ilişkisi</t>
  </si>
  <si>
    <t>2020</t>
  </si>
  <si>
    <t>https://egitim.yok.gov.tr/documentFiles/17594056261.Mezuniyet%20%C3%96ncesi%20T%C4%B1p%20E%C4%9Fitimi%20-%20Ulusal%20%C3%87ekirdek%20E%C4%9Fitim%20Program%C4%B1%202020.pdf</t>
  </si>
  <si>
    <t>TEPDAD Mezuniyet Öncesi Tıp Eğitimi Ulusal Standartları</t>
  </si>
  <si>
    <t>Ölçme-değerlendirme, kanıt dosyası, kalite ve akreditasyon yaklaşımı</t>
  </si>
  <si>
    <t>2025 v.1</t>
  </si>
  <si>
    <t>https://tepdad.org.tr/wp-content/uploads/2025/06/2025-Standartlar-Yalnizca-Standartlar.pdf</t>
  </si>
  <si>
    <t>ASA Standards for Basic Anesthetic Monitoring</t>
  </si>
  <si>
    <t>Temel monitörizasyon ve hasta güvenliği</t>
  </si>
  <si>
    <t>2025 revizyon</t>
  </si>
  <si>
    <t>https://www.asahq.org/standards-and-practice-parameters/standards-for-basic-anesthetic-monitoring</t>
  </si>
  <si>
    <t>ASA Statement on ASA Physical Status Classification System</t>
  </si>
  <si>
    <t>Güncel</t>
  </si>
  <si>
    <t>https://www.asahq.org/standards-and-practice-parameters/statement-on-asa-physical-status-classification-system</t>
  </si>
  <si>
    <t>ASA Practice Guidelines for Management of the Difficult Airway</t>
  </si>
  <si>
    <t>Zor hava yolu, oksijenasyon ve güvenli entübasyon</t>
  </si>
  <si>
    <t>2022</t>
  </si>
  <si>
    <t>https://pubmed.ncbi.nlm.nih.gov/34762729/</t>
  </si>
  <si>
    <t>Apfelbaum JL et al., Anesthesiology 2022.</t>
  </si>
  <si>
    <t>European Resuscitation Council Guidelines 2025</t>
  </si>
  <si>
    <t>Erişkin/pediatrik/yenidoğan resüsitasyon ve eğitim</t>
  </si>
  <si>
    <t>2025</t>
  </si>
  <si>
    <t>https://www.erc.edu/science-research/guidelines/guidelines-2025/guidelines-2025-english/</t>
  </si>
  <si>
    <t>Surviving Sepsis Campaign: International Guidelines for Management of Sepsis and Septic Shock</t>
  </si>
  <si>
    <t>Sepsis, septik şok, antimikrobiyal yönetim ve kaynak kontrolü</t>
  </si>
  <si>
    <t>2026</t>
  </si>
  <si>
    <t>https://www.sccm.org/clinical-resources/guidelines/guidelines/surviving-sepsis-campaign-international-guidelines-for-management-of-sepsis-and-septic-shock-2026</t>
  </si>
  <si>
    <t>ESICM Guidelines on ARDS: definition, phenotyping and respiratory support strategies</t>
  </si>
  <si>
    <t>ARDS, mekanik ventilasyon, solunum desteği</t>
  </si>
  <si>
    <t>2023</t>
  </si>
  <si>
    <t>https://link.springer.com/article/10.1007/s00134-023-07050-7</t>
  </si>
  <si>
    <t>ATS Clinical Practice Guideline Update on Adult ARDS</t>
  </si>
  <si>
    <t>ARDS güncel tedavi önerileri</t>
  </si>
  <si>
    <t>2024</t>
  </si>
  <si>
    <t>https://academic.oup.com/ajrccm/article/209/1/24/8427573</t>
  </si>
  <si>
    <t>Miller’s Anesthesia; Barash Clinical Anesthesia; Morgan &amp; Mikhail’s Clinical Anesthesiology</t>
  </si>
  <si>
    <t>Temel ders kitabı / başvuru kaynağı</t>
  </si>
  <si>
    <t>Güncel baskılar</t>
  </si>
  <si>
    <t>Kurum kütüphane erişimine göre kullanılır.</t>
  </si>
  <si>
    <t>Fakülte yönergeleri ve yerel ameliyathane/yoğun bakım prosedürleri</t>
  </si>
  <si>
    <t>Yerel uyum, mevzuat, devam ve geçme notu</t>
  </si>
  <si>
    <t>Kurul onayı öncesi yerel mevzuatla kontrol edilmelidir.</t>
  </si>
  <si>
    <t>Revizyon Özeti</t>
  </si>
  <si>
    <t>Yapılan Geliştirme</t>
  </si>
  <si>
    <t>Üroloji ABD İntörn Karnesi iskeleti</t>
  </si>
  <si>
    <t>Kapak, UÇEP/kılavuz, rotasyon hedefleri, işlem karnesi, olgu karnesi, Mini-CEX, DOPS, profesyonellik, özet ve staj sonu yapısı Anesteziyoloji ve Reanimasyon alanına dönüştürüldü.</t>
  </si>
  <si>
    <t>Diğer karneler</t>
  </si>
  <si>
    <t>KHD dosyasındaki haftalık program yaklaşımı, Halk Sağlığı dosyasındaki özet/telafi planı, Çocuk Sağlığı dosyasındaki Mini-CEX/DOPS pratikliği uyarlanarak tek dosyada birleştirildi.</t>
  </si>
  <si>
    <t>Anesteziyoloji izlencesi</t>
  </si>
  <si>
    <t>SEC6108, 10 iş günü, 48 saat uygulama, 2 AKTS, 12 ÖÇ, 8 EPA, minimum portfolyo hedefleri ve güncel kılavuz kaynakları sayfalara aktarıldı.</t>
  </si>
  <si>
    <t>Ölçme-değerlendirme</t>
  </si>
  <si>
    <t>Ağırlıklı final puanı, otomatik özet, hedef tamamlama durumu, devam kontrolü, portfolyo eksikleri ve telafi planı formülle izlenebilir hale getirildi.</t>
  </si>
  <si>
    <t>VERİ DOĞRULAMA LİSTELERİ VE AYARLAR</t>
  </si>
  <si>
    <t>Bu sayfa açılır listeler ve puanlama eşikleri için kullanılır.</t>
  </si>
  <si>
    <t>Yeterlik_Duzeyi</t>
  </si>
  <si>
    <t>EPA_Duzeyi</t>
  </si>
  <si>
    <t>Puan_1_9</t>
  </si>
  <si>
    <t>1 - Gözlemledi</t>
  </si>
  <si>
    <t>Gözlenmedi</t>
  </si>
  <si>
    <t>Ameliyathane</t>
  </si>
  <si>
    <t>Var</t>
  </si>
  <si>
    <t>2 - Doğrudan gözetimle yaptı</t>
  </si>
  <si>
    <t>Gözlendi</t>
  </si>
  <si>
    <t>Yoğun Bakım</t>
  </si>
  <si>
    <t>Yok</t>
  </si>
  <si>
    <t>3 - Yakın gözetimle yaptı</t>
  </si>
  <si>
    <t>Yeterli</t>
  </si>
  <si>
    <t>Derlenme</t>
  </si>
  <si>
    <t>İzinli</t>
  </si>
  <si>
    <t>4 - Dolaylı gözetimle yaptı</t>
  </si>
  <si>
    <t>Eksik/Telafi</t>
  </si>
  <si>
    <t>Ağrı/Algoloji</t>
  </si>
  <si>
    <t>Raporlu</t>
  </si>
  <si>
    <t>5 - Başkasına öğretebilir</t>
  </si>
  <si>
    <t>Tamamlandı</t>
  </si>
  <si>
    <t>Simülasyon</t>
  </si>
  <si>
    <t>Telafi</t>
  </si>
  <si>
    <t>Uygun değil</t>
  </si>
  <si>
    <t>Acil/YB Konsültasyon</t>
  </si>
  <si>
    <t>Portfolyo/Olgu Tartışması</t>
  </si>
  <si>
    <t>Geçme_Notu</t>
  </si>
  <si>
    <t>Minimum_Devam_Gunu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</si>
</sst>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rlito"/>
    </font>
    <font>
      <b/>
      <sz val="10"/>
      <color rgb="FFFFFFFF"/>
      <name val="Calibri"/>
      <family val="2"/>
    </font>
    <font>
      <sz val="10"/>
      <name val="Calibri"/>
      <family val="2"/>
    </font>
    <font>
      <b/>
      <sz val="10"/>
      <color rgb="FF0F3557"/>
      <name val="Calibri"/>
      <family val="2"/>
    </font>
    <font>
      <b/>
      <sz val="10"/>
      <name val="Calibri"/>
      <family val="2"/>
    </font>
    <font>
      <b/>
      <sz val="14"/>
      <color rgb="FFFFFFFF"/>
      <name val="Calibri"/>
      <family val="2"/>
    </font>
    <font>
      <b/>
      <sz val="16"/>
      <color rgb="FFFFFFFF"/>
      <name val="Calibri"/>
      <family val="2"/>
    </font>
    <font>
      <b/>
      <sz val="12"/>
      <color rgb="FFFFFFFF"/>
      <name val="Calibri"/>
      <family val="2"/>
    </font>
    <font>
      <b/>
      <sz val="14"/>
      <color rgb="FFFFFFFF"/>
      <name val="Calibri"/>
      <family val="2"/>
      <charset val="162"/>
    </font>
    <font>
      <sz val="14"/>
      <name val="Calibri"/>
      <family val="2"/>
      <charset val="162"/>
    </font>
    <font>
      <sz val="14"/>
      <name val="Carlito"/>
      <family val="2"/>
      <charset val="162"/>
    </font>
  </fonts>
  <fills count="8">
    <fill>
      <patternFill patternType="none"/>
    </fill>
    <fill>
      <patternFill patternType="gray125"/>
    </fill>
    <fill>
      <patternFill patternType="solid">
        <fgColor rgb="FF1F4E79"/>
      </patternFill>
    </fill>
    <fill>
      <patternFill patternType="solid">
        <fgColor rgb="FFD9EAF7"/>
      </patternFill>
    </fill>
    <fill>
      <patternFill patternType="solid">
        <fgColor rgb="FF0F3557"/>
      </patternFill>
    </fill>
    <fill>
      <patternFill patternType="solid">
        <fgColor rgb="FFEFF6FB"/>
      </patternFill>
    </fill>
    <fill>
      <patternFill patternType="solid">
        <fgColor rgb="FFFFFFFF"/>
      </patternFill>
    </fill>
    <fill>
      <patternFill patternType="solid">
        <fgColor rgb="FFFFF2CC"/>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0">
    <xf numFmtId="0" fontId="0" fillId="0" borderId="0" xfId="0"/>
    <xf numFmtId="0" fontId="1" fillId="2" borderId="0" xfId="0" applyFont="1" applyFill="1" applyAlignment="1">
      <alignment horizontal="center" vertical="top" wrapText="1"/>
    </xf>
    <xf numFmtId="0" fontId="2" fillId="0" borderId="0" xfId="0" applyFont="1"/>
    <xf numFmtId="0" fontId="2" fillId="0" borderId="0" xfId="0" applyFont="1" applyAlignment="1">
      <alignment vertical="top" wrapText="1"/>
    </xf>
    <xf numFmtId="0" fontId="3" fillId="3" borderId="0" xfId="0" applyFont="1" applyFill="1" applyAlignment="1">
      <alignment vertical="top" wrapText="1"/>
    </xf>
    <xf numFmtId="0" fontId="2" fillId="0" borderId="0" xfId="0" applyFont="1" applyAlignment="1">
      <alignment wrapText="1"/>
    </xf>
    <xf numFmtId="0" fontId="1" fillId="2" borderId="0" xfId="0" applyFont="1" applyFill="1" applyAlignment="1">
      <alignment horizontal="center" vertical="top" wrapText="1"/>
    </xf>
    <xf numFmtId="0" fontId="2" fillId="0" borderId="0" xfId="0" applyFont="1" applyAlignment="1">
      <alignment vertical="top" wrapText="1"/>
    </xf>
    <xf numFmtId="0" fontId="2" fillId="7" borderId="0" xfId="0" applyFont="1" applyFill="1" applyAlignment="1">
      <alignment vertical="top" wrapText="1"/>
    </xf>
    <xf numFmtId="0" fontId="1" fillId="4" borderId="0" xfId="0" applyFont="1" applyFill="1" applyAlignment="1">
      <alignment horizontal="left" vertical="top" wrapText="1"/>
    </xf>
    <xf numFmtId="0" fontId="2" fillId="0" borderId="0" xfId="0" applyFont="1" applyAlignment="1">
      <alignment vertical="top" wrapText="1"/>
    </xf>
    <xf numFmtId="0" fontId="1" fillId="2" borderId="0" xfId="0" applyFont="1" applyFill="1" applyAlignment="1">
      <alignment horizontal="center" vertical="top" wrapText="1"/>
    </xf>
    <xf numFmtId="0" fontId="3" fillId="3" borderId="0" xfId="0" applyFont="1" applyFill="1" applyAlignment="1">
      <alignment horizontal="center" vertical="top" wrapText="1"/>
    </xf>
    <xf numFmtId="0" fontId="1" fillId="4" borderId="0" xfId="0" applyFont="1" applyFill="1" applyAlignment="1">
      <alignment vertical="top" wrapText="1"/>
    </xf>
    <xf numFmtId="0" fontId="3" fillId="3" borderId="1" xfId="0" applyFont="1" applyFill="1" applyBorder="1" applyAlignment="1">
      <alignment vertical="top" wrapText="1"/>
    </xf>
    <xf numFmtId="0" fontId="2" fillId="5" borderId="1" xfId="0" applyFont="1" applyFill="1" applyBorder="1" applyAlignment="1">
      <alignment vertical="top" wrapText="1"/>
    </xf>
    <xf numFmtId="0" fontId="2" fillId="0" borderId="1" xfId="0" applyFont="1" applyBorder="1" applyAlignment="1">
      <alignment vertical="top" wrapText="1"/>
    </xf>
    <xf numFmtId="0" fontId="4" fillId="5" borderId="1" xfId="0" applyFont="1" applyFill="1" applyBorder="1" applyAlignment="1">
      <alignment vertical="top" wrapText="1"/>
    </xf>
    <xf numFmtId="0" fontId="2" fillId="6"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5" fillId="4" borderId="0" xfId="0" applyFont="1" applyFill="1" applyAlignment="1">
      <alignment horizontal="center" vertical="top" wrapText="1"/>
    </xf>
    <xf numFmtId="0" fontId="6" fillId="2" borderId="0" xfId="0" applyFont="1" applyFill="1" applyAlignment="1">
      <alignment horizontal="center" vertical="top" wrapText="1"/>
    </xf>
    <xf numFmtId="0" fontId="7" fillId="4" borderId="0" xfId="0" applyFont="1" applyFill="1" applyAlignment="1">
      <alignment horizontal="center" vertical="top" wrapText="1"/>
    </xf>
    <xf numFmtId="0" fontId="5" fillId="2" borderId="0" xfId="0" applyFont="1" applyFill="1" applyAlignment="1">
      <alignment horizontal="center" vertical="top" wrapText="1"/>
    </xf>
    <xf numFmtId="0" fontId="5" fillId="2" borderId="2" xfId="0" applyFont="1" applyFill="1" applyBorder="1" applyAlignment="1">
      <alignment horizontal="center" vertical="top" wrapText="1"/>
    </xf>
    <xf numFmtId="0" fontId="8" fillId="2" borderId="0" xfId="0" applyFont="1" applyFill="1" applyAlignment="1">
      <alignment horizontal="center" vertical="top" wrapText="1"/>
    </xf>
    <xf numFmtId="0" fontId="9" fillId="0" borderId="0" xfId="0" applyFont="1"/>
    <xf numFmtId="0" fontId="10" fillId="0" borderId="0" xfId="0" applyFont="1"/>
    <xf numFmtId="0" fontId="8" fillId="2" borderId="2" xfId="0" applyFont="1" applyFill="1" applyBorder="1" applyAlignment="1">
      <alignment horizontal="center" vertical="top" wrapText="1"/>
    </xf>
  </cellXfs>
  <cellStyles count="1">
    <cellStyle name="Normal" xfId="0" builtinId="0"/>
  </cellStyles>
  <dxfs count="18">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
      <fill>
        <patternFill patternType="solid">
          <bgColor rgb="FFFCE4D6"/>
        </patternFill>
      </fill>
    </dxf>
    <dxf>
      <fill>
        <patternFill patternType="solid">
          <bgColor rgb="FFE2F0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9"/>
  <sheetViews>
    <sheetView tabSelected="1" view="pageBreakPreview" topLeftCell="A297" zoomScale="60" zoomScaleNormal="100" workbookViewId="0">
      <selection activeCell="H337" sqref="H337"/>
    </sheetView>
  </sheetViews>
  <sheetFormatPr defaultColWidth="8.875" defaultRowHeight="15" x14ac:dyDescent="0.25"/>
  <cols>
    <col min="1" max="1" width="24" customWidth="1"/>
    <col min="2" max="4" width="18" customWidth="1"/>
    <col min="5" max="5" width="22" customWidth="1"/>
    <col min="6" max="8" width="18" customWidth="1"/>
  </cols>
  <sheetData>
    <row r="1" spans="1:26" ht="42.75" customHeight="1" x14ac:dyDescent="0.25">
      <c r="A1" s="22" t="s">
        <v>0</v>
      </c>
      <c r="B1" s="22"/>
      <c r="C1" s="22"/>
      <c r="D1" s="22"/>
      <c r="E1" s="22"/>
      <c r="F1" s="22"/>
      <c r="G1" s="22"/>
      <c r="H1" s="22"/>
      <c r="I1" s="22"/>
      <c r="J1" s="5"/>
      <c r="K1" s="5"/>
      <c r="L1" s="5"/>
      <c r="M1" s="5"/>
      <c r="N1" s="5"/>
      <c r="O1" s="5"/>
      <c r="P1" s="5"/>
      <c r="Q1" s="5"/>
      <c r="R1" s="5"/>
      <c r="S1" s="5"/>
      <c r="T1" s="5"/>
      <c r="U1" s="5"/>
      <c r="V1" s="5"/>
      <c r="W1" s="5"/>
      <c r="X1" s="5"/>
      <c r="Y1" s="5"/>
      <c r="Z1" s="5"/>
    </row>
    <row r="2" spans="1:26" ht="34.700000000000003" customHeight="1" x14ac:dyDescent="0.25">
      <c r="A2" s="12" t="s">
        <v>1</v>
      </c>
      <c r="B2" s="12"/>
      <c r="C2" s="12"/>
      <c r="D2" s="12"/>
      <c r="E2" s="12"/>
      <c r="F2" s="12"/>
      <c r="G2" s="12"/>
      <c r="H2" s="12"/>
      <c r="I2" s="5"/>
      <c r="J2" s="5"/>
      <c r="K2" s="5"/>
      <c r="L2" s="5"/>
      <c r="M2" s="5"/>
      <c r="N2" s="5"/>
      <c r="O2" s="5"/>
      <c r="P2" s="5"/>
      <c r="Q2" s="5"/>
      <c r="R2" s="5"/>
      <c r="S2" s="5"/>
      <c r="T2" s="5"/>
      <c r="U2" s="5"/>
      <c r="V2" s="5"/>
      <c r="W2" s="5"/>
      <c r="X2" s="5"/>
      <c r="Y2" s="5"/>
      <c r="Z2" s="5"/>
    </row>
    <row r="3" spans="1:26" x14ac:dyDescent="0.25">
      <c r="A3" s="3"/>
      <c r="B3" s="3"/>
      <c r="C3" s="3"/>
      <c r="D3" s="3"/>
      <c r="E3" s="3"/>
      <c r="F3" s="3"/>
      <c r="G3" s="3"/>
      <c r="H3" s="3"/>
      <c r="I3" s="2"/>
      <c r="J3" s="2"/>
      <c r="K3" s="2"/>
      <c r="L3" s="2"/>
      <c r="M3" s="2"/>
      <c r="N3" s="2"/>
      <c r="O3" s="2"/>
      <c r="P3" s="2"/>
      <c r="Q3" s="2"/>
      <c r="R3" s="2"/>
      <c r="S3" s="2"/>
      <c r="T3" s="2"/>
      <c r="U3" s="2"/>
      <c r="V3" s="2"/>
      <c r="W3" s="2"/>
      <c r="X3" s="2"/>
      <c r="Y3" s="2"/>
      <c r="Z3" s="2"/>
    </row>
    <row r="4" spans="1:26" ht="32.1" customHeight="1" x14ac:dyDescent="0.25">
      <c r="A4" s="21" t="s">
        <v>2</v>
      </c>
      <c r="B4" s="21"/>
      <c r="C4" s="21"/>
      <c r="D4" s="21"/>
      <c r="E4" s="21"/>
      <c r="F4" s="21"/>
      <c r="G4" s="21"/>
      <c r="H4" s="21"/>
      <c r="I4" s="21"/>
      <c r="J4" s="2"/>
      <c r="K4" s="2"/>
      <c r="L4" s="2"/>
      <c r="M4" s="2"/>
      <c r="N4" s="2"/>
      <c r="O4" s="2"/>
      <c r="P4" s="2"/>
      <c r="Q4" s="2"/>
      <c r="R4" s="2"/>
      <c r="S4" s="2"/>
      <c r="T4" s="2"/>
      <c r="U4" s="2"/>
      <c r="V4" s="2"/>
      <c r="W4" s="2"/>
      <c r="X4" s="2"/>
      <c r="Y4" s="2"/>
      <c r="Z4" s="2"/>
    </row>
    <row r="5" spans="1:26" x14ac:dyDescent="0.25">
      <c r="A5" s="14" t="s">
        <v>3</v>
      </c>
      <c r="B5" s="15" t="s">
        <v>4</v>
      </c>
      <c r="C5" s="15"/>
      <c r="D5" s="15"/>
      <c r="E5" s="14" t="s">
        <v>5</v>
      </c>
      <c r="F5" s="15" t="s">
        <v>6</v>
      </c>
      <c r="G5" s="15"/>
      <c r="H5" s="15"/>
      <c r="I5" s="2"/>
      <c r="J5" s="2"/>
      <c r="K5" s="2"/>
      <c r="L5" s="2"/>
      <c r="M5" s="2"/>
      <c r="N5" s="2"/>
      <c r="O5" s="2"/>
      <c r="P5" s="2"/>
      <c r="Q5" s="2"/>
      <c r="R5" s="2"/>
      <c r="S5" s="2"/>
      <c r="T5" s="2"/>
      <c r="U5" s="2"/>
      <c r="V5" s="2"/>
      <c r="W5" s="2"/>
      <c r="X5" s="2"/>
      <c r="Y5" s="2"/>
      <c r="Z5" s="2"/>
    </row>
    <row r="6" spans="1:26" x14ac:dyDescent="0.25">
      <c r="A6" s="14" t="s">
        <v>7</v>
      </c>
      <c r="B6" s="15" t="s">
        <v>8</v>
      </c>
      <c r="C6" s="15"/>
      <c r="D6" s="15"/>
      <c r="E6" s="14" t="s">
        <v>9</v>
      </c>
      <c r="F6" s="15" t="s">
        <v>10</v>
      </c>
      <c r="G6" s="15"/>
      <c r="H6" s="15"/>
      <c r="I6" s="2"/>
      <c r="J6" s="2"/>
      <c r="K6" s="2"/>
      <c r="L6" s="2"/>
      <c r="M6" s="2"/>
      <c r="N6" s="2"/>
      <c r="O6" s="2"/>
      <c r="P6" s="2"/>
      <c r="Q6" s="2"/>
      <c r="R6" s="2"/>
      <c r="S6" s="2"/>
      <c r="T6" s="2"/>
      <c r="U6" s="2"/>
      <c r="V6" s="2"/>
      <c r="W6" s="2"/>
      <c r="X6" s="2"/>
      <c r="Y6" s="2"/>
      <c r="Z6" s="2"/>
    </row>
    <row r="7" spans="1:26" x14ac:dyDescent="0.25">
      <c r="A7" s="14" t="s">
        <v>11</v>
      </c>
      <c r="B7" s="15" t="s">
        <v>12</v>
      </c>
      <c r="C7" s="15"/>
      <c r="D7" s="15"/>
      <c r="E7" s="14" t="s">
        <v>13</v>
      </c>
      <c r="F7" s="15" t="s">
        <v>14</v>
      </c>
      <c r="G7" s="15"/>
      <c r="H7" s="15"/>
      <c r="I7" s="2"/>
      <c r="J7" s="2"/>
      <c r="K7" s="2"/>
      <c r="L7" s="2"/>
      <c r="M7" s="2"/>
      <c r="N7" s="2"/>
      <c r="O7" s="2"/>
      <c r="P7" s="2"/>
      <c r="Q7" s="2"/>
      <c r="R7" s="2"/>
      <c r="S7" s="2"/>
      <c r="T7" s="2"/>
      <c r="U7" s="2"/>
      <c r="V7" s="2"/>
      <c r="W7" s="2"/>
      <c r="X7" s="2"/>
      <c r="Y7" s="2"/>
      <c r="Z7" s="2"/>
    </row>
    <row r="8" spans="1:26" x14ac:dyDescent="0.25">
      <c r="A8" s="14" t="s">
        <v>15</v>
      </c>
      <c r="B8" s="15" t="s">
        <v>16</v>
      </c>
      <c r="C8" s="15"/>
      <c r="D8" s="15"/>
      <c r="E8" s="14" t="s">
        <v>17</v>
      </c>
      <c r="F8" s="15">
        <v>2</v>
      </c>
      <c r="G8" s="15"/>
      <c r="H8" s="15"/>
      <c r="I8" s="2"/>
      <c r="J8" s="2"/>
      <c r="K8" s="2"/>
      <c r="L8" s="2"/>
      <c r="M8" s="2"/>
      <c r="N8" s="2"/>
      <c r="O8" s="2"/>
      <c r="P8" s="2"/>
      <c r="Q8" s="2"/>
      <c r="R8" s="2"/>
      <c r="S8" s="2"/>
      <c r="T8" s="2"/>
      <c r="U8" s="2"/>
      <c r="V8" s="2"/>
      <c r="W8" s="2"/>
      <c r="X8" s="2"/>
      <c r="Y8" s="2"/>
      <c r="Z8" s="2"/>
    </row>
    <row r="9" spans="1:26" x14ac:dyDescent="0.25">
      <c r="A9" s="14" t="s">
        <v>18</v>
      </c>
      <c r="B9" s="15" t="s">
        <v>19</v>
      </c>
      <c r="C9" s="15"/>
      <c r="D9" s="15"/>
      <c r="E9" s="14"/>
      <c r="F9" s="15"/>
      <c r="G9" s="15"/>
      <c r="H9" s="15"/>
      <c r="I9" s="2"/>
      <c r="J9" s="2"/>
      <c r="K9" s="2"/>
      <c r="L9" s="2"/>
      <c r="M9" s="2"/>
      <c r="N9" s="2"/>
      <c r="O9" s="2"/>
      <c r="P9" s="2"/>
      <c r="Q9" s="2"/>
      <c r="R9" s="2"/>
      <c r="S9" s="2"/>
      <c r="T9" s="2"/>
      <c r="U9" s="2"/>
      <c r="V9" s="2"/>
      <c r="W9" s="2"/>
      <c r="X9" s="2"/>
      <c r="Y9" s="2"/>
      <c r="Z9" s="2"/>
    </row>
    <row r="10" spans="1:26" x14ac:dyDescent="0.25">
      <c r="A10" s="14" t="s">
        <v>20</v>
      </c>
      <c r="B10" s="15" t="s">
        <v>21</v>
      </c>
      <c r="C10" s="15"/>
      <c r="D10" s="15"/>
      <c r="E10" s="14"/>
      <c r="F10" s="15"/>
      <c r="G10" s="15"/>
      <c r="H10" s="15"/>
      <c r="I10" s="2"/>
      <c r="J10" s="2"/>
      <c r="K10" s="2"/>
      <c r="L10" s="2"/>
      <c r="M10" s="2"/>
      <c r="N10" s="2"/>
      <c r="O10" s="2"/>
      <c r="P10" s="2"/>
      <c r="Q10" s="2"/>
      <c r="R10" s="2"/>
      <c r="S10" s="2"/>
      <c r="T10" s="2"/>
      <c r="U10" s="2"/>
      <c r="V10" s="2"/>
      <c r="W10" s="2"/>
      <c r="X10" s="2"/>
      <c r="Y10" s="2"/>
      <c r="Z10" s="2"/>
    </row>
    <row r="11" spans="1:26" x14ac:dyDescent="0.25">
      <c r="A11" s="3"/>
      <c r="B11" s="3"/>
      <c r="C11" s="3"/>
      <c r="D11" s="3"/>
      <c r="E11" s="3"/>
      <c r="F11" s="3"/>
      <c r="G11" s="3"/>
      <c r="H11" s="3"/>
      <c r="I11" s="2"/>
      <c r="J11" s="2"/>
      <c r="K11" s="2"/>
      <c r="L11" s="2"/>
      <c r="M11" s="2"/>
      <c r="N11" s="2"/>
      <c r="O11" s="2"/>
      <c r="P11" s="2"/>
      <c r="Q11" s="2"/>
      <c r="R11" s="2"/>
      <c r="S11" s="2"/>
      <c r="T11" s="2"/>
      <c r="U11" s="2"/>
      <c r="V11" s="2"/>
      <c r="W11" s="2"/>
      <c r="X11" s="2"/>
      <c r="Y11" s="2"/>
      <c r="Z11" s="2"/>
    </row>
    <row r="12" spans="1:26" ht="32.1" customHeight="1" x14ac:dyDescent="0.25">
      <c r="A12" s="21" t="s">
        <v>22</v>
      </c>
      <c r="B12" s="21"/>
      <c r="C12" s="21"/>
      <c r="D12" s="21"/>
      <c r="E12" s="21"/>
      <c r="F12" s="21"/>
      <c r="G12" s="21"/>
      <c r="H12" s="21"/>
      <c r="I12" s="21"/>
      <c r="J12" s="2"/>
      <c r="K12" s="2"/>
      <c r="L12" s="2"/>
      <c r="M12" s="2"/>
      <c r="N12" s="2"/>
      <c r="O12" s="2"/>
      <c r="P12" s="2"/>
      <c r="Q12" s="2"/>
      <c r="R12" s="2"/>
      <c r="S12" s="2"/>
      <c r="T12" s="2"/>
      <c r="U12" s="2"/>
      <c r="V12" s="2"/>
      <c r="W12" s="2"/>
      <c r="X12" s="2"/>
      <c r="Y12" s="2"/>
      <c r="Z12" s="2"/>
    </row>
    <row r="13" spans="1:26" x14ac:dyDescent="0.25">
      <c r="A13" s="14" t="s">
        <v>23</v>
      </c>
      <c r="B13" s="16"/>
      <c r="C13" s="16"/>
      <c r="D13" s="16"/>
      <c r="E13" s="14" t="s">
        <v>24</v>
      </c>
      <c r="F13" s="16"/>
      <c r="G13" s="16"/>
      <c r="H13" s="16"/>
      <c r="I13" s="2"/>
      <c r="J13" s="2"/>
      <c r="K13" s="2"/>
      <c r="L13" s="2"/>
      <c r="M13" s="2"/>
      <c r="N13" s="2"/>
      <c r="O13" s="2"/>
      <c r="P13" s="2"/>
      <c r="Q13" s="2"/>
      <c r="R13" s="2"/>
      <c r="S13" s="2"/>
      <c r="T13" s="2"/>
      <c r="U13" s="2"/>
      <c r="V13" s="2"/>
      <c r="W13" s="2"/>
      <c r="X13" s="2"/>
      <c r="Y13" s="2"/>
      <c r="Z13" s="2"/>
    </row>
    <row r="14" spans="1:26" x14ac:dyDescent="0.25">
      <c r="A14" s="14" t="s">
        <v>25</v>
      </c>
      <c r="B14" s="16"/>
      <c r="C14" s="16"/>
      <c r="D14" s="16"/>
      <c r="E14" s="14" t="s">
        <v>26</v>
      </c>
      <c r="F14" s="16" t="s">
        <v>27</v>
      </c>
      <c r="G14" s="16"/>
      <c r="H14" s="16"/>
      <c r="I14" s="2"/>
      <c r="J14" s="2"/>
      <c r="K14" s="2"/>
      <c r="L14" s="2"/>
      <c r="M14" s="2"/>
      <c r="N14" s="2"/>
      <c r="O14" s="2"/>
      <c r="P14" s="2"/>
      <c r="Q14" s="2"/>
      <c r="R14" s="2"/>
      <c r="S14" s="2"/>
      <c r="T14" s="2"/>
      <c r="U14" s="2"/>
      <c r="V14" s="2"/>
      <c r="W14" s="2"/>
      <c r="X14" s="2"/>
      <c r="Y14" s="2"/>
      <c r="Z14" s="2"/>
    </row>
    <row r="15" spans="1:26" x14ac:dyDescent="0.25">
      <c r="A15" s="14" t="s">
        <v>28</v>
      </c>
      <c r="B15" s="16"/>
      <c r="C15" s="16"/>
      <c r="D15" s="16"/>
      <c r="E15" s="14" t="s">
        <v>29</v>
      </c>
      <c r="F15" s="16"/>
      <c r="G15" s="16"/>
      <c r="H15" s="16"/>
      <c r="I15" s="2"/>
      <c r="J15" s="2"/>
      <c r="K15" s="2"/>
      <c r="L15" s="2"/>
      <c r="M15" s="2"/>
      <c r="N15" s="2"/>
      <c r="O15" s="2"/>
      <c r="P15" s="2"/>
      <c r="Q15" s="2"/>
      <c r="R15" s="2"/>
      <c r="S15" s="2"/>
      <c r="T15" s="2"/>
      <c r="U15" s="2"/>
      <c r="V15" s="2"/>
      <c r="W15" s="2"/>
      <c r="X15" s="2"/>
      <c r="Y15" s="2"/>
      <c r="Z15" s="2"/>
    </row>
    <row r="16" spans="1:26" x14ac:dyDescent="0.25">
      <c r="A16" s="14" t="s">
        <v>30</v>
      </c>
      <c r="B16" s="16" t="s">
        <v>31</v>
      </c>
      <c r="C16" s="16"/>
      <c r="D16" s="16"/>
      <c r="E16" s="14" t="s">
        <v>32</v>
      </c>
      <c r="F16" s="16" t="s">
        <v>33</v>
      </c>
      <c r="G16" s="16"/>
      <c r="H16" s="16"/>
      <c r="I16" s="2"/>
      <c r="J16" s="2"/>
      <c r="K16" s="2"/>
      <c r="L16" s="2"/>
      <c r="M16" s="2"/>
      <c r="N16" s="2"/>
      <c r="O16" s="2"/>
      <c r="P16" s="2"/>
      <c r="Q16" s="2"/>
      <c r="R16" s="2"/>
      <c r="S16" s="2"/>
      <c r="T16" s="2"/>
      <c r="U16" s="2"/>
      <c r="V16" s="2"/>
      <c r="W16" s="2"/>
      <c r="X16" s="2"/>
      <c r="Y16" s="2"/>
      <c r="Z16" s="2"/>
    </row>
    <row r="17" spans="1:26" x14ac:dyDescent="0.25">
      <c r="A17" s="3"/>
      <c r="B17" s="3"/>
      <c r="C17" s="3"/>
      <c r="D17" s="3"/>
      <c r="E17" s="3"/>
      <c r="F17" s="3"/>
      <c r="G17" s="3"/>
      <c r="H17" s="3"/>
      <c r="I17" s="2"/>
      <c r="J17" s="2"/>
      <c r="K17" s="2"/>
      <c r="L17" s="2"/>
      <c r="M17" s="2"/>
      <c r="N17" s="2"/>
      <c r="O17" s="2"/>
      <c r="P17" s="2"/>
      <c r="Q17" s="2"/>
      <c r="R17" s="2"/>
      <c r="S17" s="2"/>
      <c r="T17" s="2"/>
      <c r="U17" s="2"/>
      <c r="V17" s="2"/>
      <c r="W17" s="2"/>
      <c r="X17" s="2"/>
      <c r="Y17" s="2"/>
      <c r="Z17" s="2"/>
    </row>
    <row r="18" spans="1:26" ht="32.1" customHeight="1" x14ac:dyDescent="0.25">
      <c r="A18" s="21" t="s">
        <v>34</v>
      </c>
      <c r="B18" s="21"/>
      <c r="C18" s="21"/>
      <c r="D18" s="21"/>
      <c r="E18" s="21"/>
      <c r="F18" s="21"/>
      <c r="G18" s="21"/>
      <c r="H18" s="21"/>
      <c r="I18" s="21"/>
      <c r="J18" s="2"/>
      <c r="K18" s="2"/>
      <c r="L18" s="2"/>
      <c r="M18" s="2"/>
      <c r="N18" s="2"/>
      <c r="O18" s="2"/>
      <c r="P18" s="2"/>
      <c r="Q18" s="2"/>
      <c r="R18" s="2"/>
      <c r="S18" s="2"/>
      <c r="T18" s="2"/>
      <c r="U18" s="2"/>
      <c r="V18" s="2"/>
      <c r="W18" s="2"/>
      <c r="X18" s="2"/>
      <c r="Y18" s="2"/>
      <c r="Z18" s="2"/>
    </row>
    <row r="19" spans="1:26" ht="29.25" customHeight="1" x14ac:dyDescent="0.25">
      <c r="A19" s="1" t="s">
        <v>35</v>
      </c>
      <c r="B19" s="11" t="s">
        <v>36</v>
      </c>
      <c r="C19" s="11"/>
      <c r="D19" s="11"/>
      <c r="E19" s="11"/>
      <c r="F19" s="11"/>
      <c r="G19" s="11"/>
      <c r="H19" s="11"/>
      <c r="I19" s="11"/>
      <c r="J19" s="2"/>
      <c r="K19" s="2"/>
      <c r="L19" s="2"/>
      <c r="M19" s="2"/>
      <c r="N19" s="2"/>
      <c r="O19" s="2"/>
      <c r="P19" s="2"/>
      <c r="Q19" s="2"/>
      <c r="R19" s="2"/>
      <c r="S19" s="2"/>
      <c r="T19" s="2"/>
      <c r="U19" s="2"/>
      <c r="V19" s="2"/>
      <c r="W19" s="2"/>
      <c r="X19" s="2"/>
      <c r="Y19" s="2"/>
      <c r="Z19" s="2"/>
    </row>
    <row r="20" spans="1:26" x14ac:dyDescent="0.25">
      <c r="A20" s="17" t="s">
        <v>33</v>
      </c>
      <c r="B20" s="18" t="s">
        <v>37</v>
      </c>
      <c r="C20" s="18"/>
      <c r="D20" s="18"/>
      <c r="E20" s="18"/>
      <c r="F20" s="18"/>
      <c r="G20" s="18"/>
      <c r="H20" s="18"/>
      <c r="I20" s="2"/>
      <c r="J20" s="2"/>
      <c r="K20" s="2"/>
      <c r="L20" s="2"/>
      <c r="M20" s="2"/>
      <c r="N20" s="2"/>
      <c r="O20" s="2"/>
      <c r="P20" s="2"/>
      <c r="Q20" s="2"/>
      <c r="R20" s="2"/>
      <c r="S20" s="2"/>
      <c r="T20" s="2"/>
      <c r="U20" s="2"/>
      <c r="V20" s="2"/>
      <c r="W20" s="2"/>
      <c r="X20" s="2"/>
      <c r="Y20" s="2"/>
      <c r="Z20" s="2"/>
    </row>
    <row r="21" spans="1:26" ht="25.5" x14ac:dyDescent="0.25">
      <c r="A21" s="17" t="s">
        <v>38</v>
      </c>
      <c r="B21" s="18" t="s">
        <v>39</v>
      </c>
      <c r="C21" s="18"/>
      <c r="D21" s="18"/>
      <c r="E21" s="18"/>
      <c r="F21" s="18"/>
      <c r="G21" s="18"/>
      <c r="H21" s="18"/>
      <c r="I21" s="2"/>
      <c r="J21" s="2"/>
      <c r="K21" s="2"/>
      <c r="L21" s="2"/>
      <c r="M21" s="2"/>
      <c r="N21" s="2"/>
      <c r="O21" s="2"/>
      <c r="P21" s="2"/>
      <c r="Q21" s="2"/>
      <c r="R21" s="2"/>
      <c r="S21" s="2"/>
      <c r="T21" s="2"/>
      <c r="U21" s="2"/>
      <c r="V21" s="2"/>
      <c r="W21" s="2"/>
      <c r="X21" s="2"/>
      <c r="Y21" s="2"/>
      <c r="Z21" s="2"/>
    </row>
    <row r="22" spans="1:26" x14ac:dyDescent="0.25">
      <c r="A22" s="17" t="s">
        <v>40</v>
      </c>
      <c r="B22" s="18" t="s">
        <v>39</v>
      </c>
      <c r="C22" s="18"/>
      <c r="D22" s="18"/>
      <c r="E22" s="18"/>
      <c r="F22" s="18"/>
      <c r="G22" s="18"/>
      <c r="H22" s="18"/>
      <c r="I22" s="2"/>
      <c r="J22" s="2"/>
      <c r="K22" s="2"/>
      <c r="L22" s="2"/>
      <c r="M22" s="2"/>
      <c r="N22" s="2"/>
      <c r="O22" s="2"/>
      <c r="P22" s="2"/>
      <c r="Q22" s="2"/>
      <c r="R22" s="2"/>
      <c r="S22" s="2"/>
      <c r="T22" s="2"/>
      <c r="U22" s="2"/>
      <c r="V22" s="2"/>
      <c r="W22" s="2"/>
      <c r="X22" s="2"/>
      <c r="Y22" s="2"/>
      <c r="Z22" s="2"/>
    </row>
    <row r="23" spans="1:26" ht="25.5" x14ac:dyDescent="0.25">
      <c r="A23" s="17" t="s">
        <v>41</v>
      </c>
      <c r="B23" s="18" t="s">
        <v>39</v>
      </c>
      <c r="C23" s="18"/>
      <c r="D23" s="18"/>
      <c r="E23" s="18"/>
      <c r="F23" s="18"/>
      <c r="G23" s="18"/>
      <c r="H23" s="18"/>
      <c r="I23" s="2"/>
      <c r="J23" s="2"/>
      <c r="K23" s="2"/>
      <c r="L23" s="2"/>
      <c r="M23" s="2"/>
      <c r="N23" s="2"/>
      <c r="O23" s="2"/>
      <c r="P23" s="2"/>
      <c r="Q23" s="2"/>
      <c r="R23" s="2"/>
      <c r="S23" s="2"/>
      <c r="T23" s="2"/>
      <c r="U23" s="2"/>
      <c r="V23" s="2"/>
      <c r="W23" s="2"/>
      <c r="X23" s="2"/>
      <c r="Y23" s="2"/>
      <c r="Z23" s="2"/>
    </row>
    <row r="24" spans="1:26" x14ac:dyDescent="0.25">
      <c r="A24" s="17" t="s">
        <v>42</v>
      </c>
      <c r="B24" s="18" t="s">
        <v>39</v>
      </c>
      <c r="C24" s="18"/>
      <c r="D24" s="18"/>
      <c r="E24" s="18"/>
      <c r="F24" s="18"/>
      <c r="G24" s="18"/>
      <c r="H24" s="18"/>
      <c r="I24" s="2"/>
      <c r="J24" s="2"/>
      <c r="K24" s="2"/>
      <c r="L24" s="2"/>
      <c r="M24" s="2"/>
      <c r="N24" s="2"/>
      <c r="O24" s="2"/>
      <c r="P24" s="2"/>
      <c r="Q24" s="2"/>
      <c r="R24" s="2"/>
      <c r="S24" s="2"/>
      <c r="T24" s="2"/>
      <c r="U24" s="2"/>
      <c r="V24" s="2"/>
      <c r="W24" s="2"/>
      <c r="X24" s="2"/>
      <c r="Y24" s="2"/>
      <c r="Z24" s="2"/>
    </row>
    <row r="25" spans="1:26" x14ac:dyDescent="0.25">
      <c r="A25" s="3"/>
      <c r="B25" s="3"/>
      <c r="C25" s="3"/>
      <c r="D25" s="3"/>
      <c r="E25" s="3"/>
      <c r="F25" s="3"/>
      <c r="G25" s="3"/>
      <c r="H25" s="3"/>
      <c r="I25" s="2"/>
      <c r="J25" s="2"/>
      <c r="K25" s="2"/>
      <c r="L25" s="2"/>
      <c r="M25" s="2"/>
      <c r="N25" s="2"/>
      <c r="O25" s="2"/>
      <c r="P25" s="2"/>
      <c r="Q25" s="2"/>
      <c r="R25" s="2"/>
      <c r="S25" s="2"/>
      <c r="T25" s="2"/>
      <c r="U25" s="2"/>
      <c r="V25" s="2"/>
      <c r="W25" s="2"/>
      <c r="X25" s="2"/>
      <c r="Y25" s="2"/>
      <c r="Z25" s="2"/>
    </row>
    <row r="26" spans="1:26" ht="32.1" customHeight="1" x14ac:dyDescent="0.25">
      <c r="A26" s="21" t="s">
        <v>43</v>
      </c>
      <c r="B26" s="21"/>
      <c r="C26" s="21"/>
      <c r="D26" s="21"/>
      <c r="E26" s="21"/>
      <c r="F26" s="21"/>
      <c r="G26" s="21"/>
      <c r="H26" s="21"/>
      <c r="I26" s="21"/>
      <c r="J26" s="2"/>
      <c r="K26" s="2"/>
      <c r="L26" s="2"/>
      <c r="M26" s="2"/>
      <c r="N26" s="2"/>
      <c r="O26" s="2"/>
      <c r="P26" s="2"/>
      <c r="Q26" s="2"/>
      <c r="R26" s="2"/>
      <c r="S26" s="2"/>
      <c r="T26" s="2"/>
      <c r="U26" s="2"/>
      <c r="V26" s="2"/>
      <c r="W26" s="2"/>
      <c r="X26" s="2"/>
      <c r="Y26" s="2"/>
      <c r="Z26" s="2"/>
    </row>
    <row r="27" spans="1:26" x14ac:dyDescent="0.25">
      <c r="A27" s="8" t="s">
        <v>44</v>
      </c>
      <c r="B27" s="8"/>
      <c r="C27" s="8"/>
      <c r="D27" s="8"/>
      <c r="E27" s="8"/>
      <c r="F27" s="8"/>
      <c r="G27" s="8"/>
      <c r="H27" s="8"/>
      <c r="I27" s="2"/>
      <c r="J27" s="2"/>
      <c r="K27" s="2"/>
      <c r="L27" s="2"/>
      <c r="M27" s="2"/>
      <c r="N27" s="2"/>
      <c r="O27" s="2"/>
      <c r="P27" s="2"/>
      <c r="Q27" s="2"/>
      <c r="R27" s="2"/>
      <c r="S27" s="2"/>
      <c r="T27" s="2"/>
      <c r="U27" s="2"/>
      <c r="V27" s="2"/>
      <c r="W27" s="2"/>
      <c r="X27" s="2"/>
      <c r="Y27" s="2"/>
      <c r="Z27" s="2"/>
    </row>
    <row r="28" spans="1:26" x14ac:dyDescent="0.25">
      <c r="A28" s="8"/>
      <c r="B28" s="8"/>
      <c r="C28" s="8"/>
      <c r="D28" s="8"/>
      <c r="E28" s="8"/>
      <c r="F28" s="8"/>
      <c r="G28" s="8"/>
      <c r="H28" s="8"/>
      <c r="I28" s="2"/>
      <c r="J28" s="2"/>
      <c r="K28" s="2"/>
      <c r="L28" s="2"/>
      <c r="M28" s="2"/>
      <c r="N28" s="2"/>
      <c r="O28" s="2"/>
      <c r="P28" s="2"/>
      <c r="Q28" s="2"/>
      <c r="R28" s="2"/>
      <c r="S28" s="2"/>
      <c r="T28" s="2"/>
      <c r="U28" s="2"/>
      <c r="V28" s="2"/>
      <c r="W28" s="2"/>
      <c r="X28" s="2"/>
      <c r="Y28" s="2"/>
      <c r="Z28" s="2"/>
    </row>
    <row r="29" spans="1:26" x14ac:dyDescent="0.25">
      <c r="A29" s="8"/>
      <c r="B29" s="8"/>
      <c r="C29" s="8"/>
      <c r="D29" s="8"/>
      <c r="E29" s="8"/>
      <c r="F29" s="8"/>
      <c r="G29" s="8"/>
      <c r="H29" s="8"/>
      <c r="I29" s="2"/>
      <c r="J29" s="2"/>
      <c r="K29" s="2"/>
      <c r="L29" s="2"/>
      <c r="M29" s="2"/>
      <c r="N29" s="2"/>
      <c r="O29" s="2"/>
      <c r="P29" s="2"/>
      <c r="Q29" s="2"/>
      <c r="R29" s="2"/>
      <c r="S29" s="2"/>
      <c r="T29" s="2"/>
      <c r="U29" s="2"/>
      <c r="V29" s="2"/>
      <c r="W29" s="2"/>
      <c r="X29" s="2"/>
      <c r="Y29" s="2"/>
      <c r="Z29" s="2"/>
    </row>
    <row r="30" spans="1:26" x14ac:dyDescent="0.25">
      <c r="A30" s="8"/>
      <c r="B30" s="8"/>
      <c r="C30" s="8"/>
      <c r="D30" s="8"/>
      <c r="E30" s="8"/>
      <c r="F30" s="8"/>
      <c r="G30" s="8"/>
      <c r="H30" s="8"/>
      <c r="I30" s="2"/>
      <c r="J30" s="2"/>
      <c r="K30" s="2"/>
      <c r="L30" s="2"/>
      <c r="M30" s="2"/>
      <c r="N30" s="2"/>
      <c r="O30" s="2"/>
      <c r="P30" s="2"/>
      <c r="Q30" s="2"/>
      <c r="R30" s="2"/>
      <c r="S30" s="2"/>
      <c r="T30" s="2"/>
      <c r="U30" s="2"/>
      <c r="V30" s="2"/>
      <c r="W30" s="2"/>
      <c r="X30" s="2"/>
      <c r="Y30" s="2"/>
      <c r="Z30" s="2"/>
    </row>
    <row r="31" spans="1:26" ht="28.5" customHeight="1" x14ac:dyDescent="0.25">
      <c r="A31" s="21" t="s">
        <v>45</v>
      </c>
      <c r="B31" s="21"/>
      <c r="C31" s="21"/>
      <c r="D31" s="21"/>
      <c r="E31" s="21"/>
      <c r="F31" s="21"/>
      <c r="G31" s="21"/>
      <c r="H31" s="21"/>
      <c r="I31" s="21"/>
      <c r="J31" s="2"/>
      <c r="K31" s="2"/>
      <c r="L31" s="2"/>
      <c r="M31" s="2"/>
      <c r="N31" s="2"/>
      <c r="O31" s="2"/>
      <c r="P31" s="2"/>
      <c r="Q31" s="2"/>
      <c r="R31" s="2"/>
      <c r="S31" s="2"/>
      <c r="T31" s="2"/>
      <c r="U31" s="2"/>
      <c r="V31" s="2"/>
      <c r="W31" s="2"/>
      <c r="X31" s="2"/>
      <c r="Y31" s="2"/>
      <c r="Z31" s="2"/>
    </row>
    <row r="32" spans="1:26" x14ac:dyDescent="0.25">
      <c r="A32" s="6" t="s">
        <v>46</v>
      </c>
      <c r="B32" s="6" t="s">
        <v>47</v>
      </c>
      <c r="C32" s="6" t="s">
        <v>48</v>
      </c>
      <c r="D32" s="6" t="s">
        <v>49</v>
      </c>
      <c r="E32" s="11" t="s">
        <v>50</v>
      </c>
      <c r="F32" s="10"/>
      <c r="G32" s="10"/>
      <c r="H32" s="10"/>
      <c r="I32" s="2"/>
      <c r="J32" s="2"/>
      <c r="K32" s="2"/>
      <c r="L32" s="2"/>
      <c r="M32" s="2"/>
      <c r="N32" s="2"/>
      <c r="O32" s="2"/>
      <c r="P32" s="2"/>
      <c r="Q32" s="2"/>
      <c r="R32" s="2"/>
      <c r="S32" s="2"/>
      <c r="T32" s="2"/>
      <c r="U32" s="2"/>
      <c r="V32" s="2"/>
      <c r="W32" s="2"/>
      <c r="X32" s="2"/>
      <c r="Y32" s="2"/>
      <c r="Z32" s="2"/>
    </row>
    <row r="33" spans="1:26" ht="38.25" x14ac:dyDescent="0.25">
      <c r="A33" s="19" t="s">
        <v>51</v>
      </c>
      <c r="B33" s="20" t="s">
        <v>52</v>
      </c>
      <c r="C33" s="20" t="s">
        <v>53</v>
      </c>
      <c r="D33" s="20" t="s">
        <v>54</v>
      </c>
      <c r="E33" s="16" t="s">
        <v>55</v>
      </c>
      <c r="F33" s="16"/>
      <c r="G33" s="16"/>
      <c r="H33" s="16"/>
      <c r="I33" s="2"/>
      <c r="J33" s="2"/>
      <c r="K33" s="2"/>
      <c r="L33" s="2"/>
      <c r="M33" s="2"/>
      <c r="N33" s="2"/>
      <c r="O33" s="2"/>
      <c r="P33" s="2"/>
      <c r="Q33" s="2"/>
      <c r="R33" s="2"/>
      <c r="S33" s="2"/>
      <c r="T33" s="2"/>
      <c r="U33" s="2"/>
      <c r="V33" s="2"/>
      <c r="W33" s="2"/>
      <c r="X33" s="2"/>
      <c r="Y33" s="2"/>
      <c r="Z33" s="2"/>
    </row>
    <row r="34" spans="1:26" ht="38.25" x14ac:dyDescent="0.25">
      <c r="A34" s="19" t="s">
        <v>56</v>
      </c>
      <c r="B34" s="20" t="s">
        <v>57</v>
      </c>
      <c r="C34" s="20" t="s">
        <v>58</v>
      </c>
      <c r="D34" s="20" t="s">
        <v>59</v>
      </c>
      <c r="E34" s="16" t="s">
        <v>60</v>
      </c>
      <c r="F34" s="16"/>
      <c r="G34" s="16"/>
      <c r="H34" s="16"/>
      <c r="I34" s="2"/>
      <c r="J34" s="2"/>
      <c r="K34" s="2"/>
      <c r="L34" s="2"/>
      <c r="M34" s="2"/>
      <c r="N34" s="2"/>
      <c r="O34" s="2"/>
      <c r="P34" s="2"/>
      <c r="Q34" s="2"/>
      <c r="R34" s="2"/>
      <c r="S34" s="2"/>
      <c r="T34" s="2"/>
      <c r="U34" s="2"/>
      <c r="V34" s="2"/>
      <c r="W34" s="2"/>
      <c r="X34" s="2"/>
      <c r="Y34" s="2"/>
      <c r="Z34" s="2"/>
    </row>
    <row r="35" spans="1:26" ht="51" x14ac:dyDescent="0.25">
      <c r="A35" s="19" t="s">
        <v>61</v>
      </c>
      <c r="B35" s="20" t="s">
        <v>62</v>
      </c>
      <c r="C35" s="20" t="s">
        <v>63</v>
      </c>
      <c r="D35" s="20" t="s">
        <v>64</v>
      </c>
      <c r="E35" s="16" t="s">
        <v>65</v>
      </c>
      <c r="F35" s="16"/>
      <c r="G35" s="16"/>
      <c r="H35" s="16"/>
      <c r="I35" s="2"/>
      <c r="J35" s="2"/>
      <c r="K35" s="2"/>
      <c r="L35" s="2"/>
      <c r="M35" s="2"/>
      <c r="N35" s="2"/>
      <c r="O35" s="2"/>
      <c r="P35" s="2"/>
      <c r="Q35" s="2"/>
      <c r="R35" s="2"/>
      <c r="S35" s="2"/>
      <c r="T35" s="2"/>
      <c r="U35" s="2"/>
      <c r="V35" s="2"/>
      <c r="W35" s="2"/>
      <c r="X35" s="2"/>
      <c r="Y35" s="2"/>
      <c r="Z35" s="2"/>
    </row>
    <row r="36" spans="1:26" ht="51" x14ac:dyDescent="0.25">
      <c r="A36" s="19" t="s">
        <v>66</v>
      </c>
      <c r="B36" s="20" t="s">
        <v>67</v>
      </c>
      <c r="C36" s="20" t="s">
        <v>68</v>
      </c>
      <c r="D36" s="20" t="s">
        <v>69</v>
      </c>
      <c r="E36" s="16" t="s">
        <v>70</v>
      </c>
      <c r="F36" s="16"/>
      <c r="G36" s="16"/>
      <c r="H36" s="16"/>
      <c r="I36" s="2"/>
      <c r="J36" s="2"/>
      <c r="K36" s="2"/>
      <c r="L36" s="2"/>
      <c r="M36" s="2"/>
      <c r="N36" s="2"/>
      <c r="O36" s="2"/>
      <c r="P36" s="2"/>
      <c r="Q36" s="2"/>
      <c r="R36" s="2"/>
      <c r="S36" s="2"/>
      <c r="T36" s="2"/>
      <c r="U36" s="2"/>
      <c r="V36" s="2"/>
      <c r="W36" s="2"/>
      <c r="X36" s="2"/>
      <c r="Y36" s="2"/>
      <c r="Z36" s="2"/>
    </row>
    <row r="37" spans="1:26" ht="38.25" x14ac:dyDescent="0.25">
      <c r="A37" s="19" t="s">
        <v>71</v>
      </c>
      <c r="B37" s="20" t="s">
        <v>72</v>
      </c>
      <c r="C37" s="20" t="s">
        <v>73</v>
      </c>
      <c r="D37" s="20" t="s">
        <v>74</v>
      </c>
      <c r="E37" s="16" t="s">
        <v>75</v>
      </c>
      <c r="F37" s="16"/>
      <c r="G37" s="16"/>
      <c r="H37" s="16"/>
      <c r="I37" s="2"/>
      <c r="J37" s="2"/>
      <c r="K37" s="2"/>
      <c r="L37" s="2"/>
      <c r="M37" s="2"/>
      <c r="N37" s="2"/>
      <c r="O37" s="2"/>
      <c r="P37" s="2"/>
      <c r="Q37" s="2"/>
      <c r="R37" s="2"/>
      <c r="S37" s="2"/>
      <c r="T37" s="2"/>
      <c r="U37" s="2"/>
      <c r="V37" s="2"/>
      <c r="W37" s="2"/>
      <c r="X37" s="2"/>
      <c r="Y37" s="2"/>
      <c r="Z37" s="2"/>
    </row>
    <row r="38" spans="1:26" x14ac:dyDescent="0.25">
      <c r="A38" s="7"/>
      <c r="B38" s="7"/>
      <c r="C38" s="7"/>
      <c r="D38" s="7"/>
      <c r="E38" s="7"/>
      <c r="F38" s="7"/>
      <c r="G38" s="7"/>
      <c r="H38" s="7"/>
      <c r="I38" s="2"/>
      <c r="J38" s="2"/>
      <c r="K38" s="2"/>
      <c r="L38" s="2"/>
      <c r="M38" s="2"/>
      <c r="N38" s="2"/>
      <c r="O38" s="2"/>
      <c r="P38" s="2"/>
      <c r="Q38" s="2"/>
      <c r="R38" s="2"/>
      <c r="S38" s="2"/>
      <c r="T38" s="2"/>
      <c r="U38" s="2"/>
      <c r="V38" s="2"/>
      <c r="W38" s="2"/>
      <c r="X38" s="2"/>
      <c r="Y38" s="2"/>
      <c r="Z38" s="2"/>
    </row>
    <row r="39" spans="1:26" x14ac:dyDescent="0.25">
      <c r="A39" s="7"/>
      <c r="B39" s="7"/>
      <c r="C39" s="7"/>
      <c r="D39" s="7"/>
      <c r="E39" s="7"/>
      <c r="F39" s="7"/>
      <c r="G39" s="7"/>
      <c r="H39" s="7"/>
      <c r="I39" s="2"/>
      <c r="J39" s="2"/>
      <c r="K39" s="2"/>
      <c r="L39" s="2"/>
      <c r="M39" s="2"/>
      <c r="N39" s="2"/>
      <c r="O39" s="2"/>
      <c r="P39" s="2"/>
      <c r="Q39" s="2"/>
      <c r="R39" s="2"/>
      <c r="S39" s="2"/>
      <c r="T39" s="2"/>
      <c r="U39" s="2"/>
      <c r="V39" s="2"/>
      <c r="W39" s="2"/>
      <c r="X39" s="2"/>
      <c r="Y39" s="2"/>
      <c r="Z39" s="2"/>
    </row>
    <row r="40" spans="1:26" ht="18.75" x14ac:dyDescent="0.25">
      <c r="A40" s="21" t="s">
        <v>76</v>
      </c>
      <c r="B40" s="21"/>
      <c r="C40" s="21"/>
      <c r="D40" s="21"/>
      <c r="E40" s="21"/>
      <c r="F40" s="21"/>
      <c r="G40" s="21"/>
      <c r="H40" s="21"/>
      <c r="I40" s="21"/>
      <c r="J40" s="2"/>
      <c r="K40" s="2"/>
      <c r="L40" s="2"/>
      <c r="M40" s="2"/>
      <c r="N40" s="2"/>
      <c r="O40" s="2"/>
      <c r="P40" s="2"/>
      <c r="Q40" s="2"/>
      <c r="R40" s="2"/>
      <c r="S40" s="2"/>
      <c r="T40" s="2"/>
      <c r="U40" s="2"/>
      <c r="V40" s="2"/>
      <c r="W40" s="2"/>
      <c r="X40" s="2"/>
      <c r="Y40" s="2"/>
      <c r="Z40" s="2"/>
    </row>
    <row r="41" spans="1:26" x14ac:dyDescent="0.25">
      <c r="A41" s="6" t="s">
        <v>77</v>
      </c>
      <c r="B41" s="6" t="s">
        <v>78</v>
      </c>
      <c r="C41" s="7"/>
      <c r="D41" s="7"/>
      <c r="E41" s="7"/>
      <c r="F41" s="7"/>
      <c r="G41" s="7"/>
      <c r="H41" s="7"/>
      <c r="I41" s="2"/>
      <c r="J41" s="2"/>
      <c r="K41" s="2"/>
      <c r="L41" s="2"/>
      <c r="M41" s="2"/>
      <c r="N41" s="2"/>
      <c r="O41" s="2"/>
      <c r="P41" s="2"/>
      <c r="Q41" s="2"/>
      <c r="R41" s="2"/>
      <c r="S41" s="2"/>
      <c r="T41" s="2"/>
      <c r="U41" s="2"/>
      <c r="V41" s="2"/>
      <c r="W41" s="2"/>
      <c r="X41" s="2"/>
      <c r="Y41" s="2"/>
      <c r="Z41" s="2"/>
    </row>
    <row r="42" spans="1:26" x14ac:dyDescent="0.25">
      <c r="A42" s="19" t="s">
        <v>51</v>
      </c>
      <c r="B42" s="16" t="s">
        <v>79</v>
      </c>
      <c r="C42" s="16"/>
      <c r="D42" s="16"/>
      <c r="E42" s="16"/>
      <c r="F42" s="16"/>
      <c r="G42" s="16"/>
      <c r="H42" s="16"/>
      <c r="I42" s="2"/>
      <c r="J42" s="2"/>
      <c r="K42" s="2"/>
      <c r="L42" s="2"/>
      <c r="M42" s="2"/>
      <c r="N42" s="2"/>
      <c r="O42" s="2"/>
      <c r="P42" s="2"/>
      <c r="Q42" s="2"/>
      <c r="R42" s="2"/>
      <c r="S42" s="2"/>
      <c r="T42" s="2"/>
      <c r="U42" s="2"/>
      <c r="V42" s="2"/>
      <c r="W42" s="2"/>
      <c r="X42" s="2"/>
      <c r="Y42" s="2"/>
      <c r="Z42" s="2"/>
    </row>
    <row r="43" spans="1:26" x14ac:dyDescent="0.25">
      <c r="A43" s="19" t="s">
        <v>56</v>
      </c>
      <c r="B43" s="16" t="s">
        <v>80</v>
      </c>
      <c r="C43" s="16"/>
      <c r="D43" s="16"/>
      <c r="E43" s="16"/>
      <c r="F43" s="16"/>
      <c r="G43" s="16"/>
      <c r="H43" s="16"/>
      <c r="I43" s="2"/>
      <c r="J43" s="2"/>
      <c r="K43" s="2"/>
      <c r="L43" s="2"/>
      <c r="M43" s="2"/>
      <c r="N43" s="2"/>
      <c r="O43" s="2"/>
      <c r="P43" s="2"/>
      <c r="Q43" s="2"/>
      <c r="R43" s="2"/>
      <c r="S43" s="2"/>
      <c r="T43" s="2"/>
      <c r="U43" s="2"/>
      <c r="V43" s="2"/>
      <c r="W43" s="2"/>
      <c r="X43" s="2"/>
      <c r="Y43" s="2"/>
      <c r="Z43" s="2"/>
    </row>
    <row r="44" spans="1:26" x14ac:dyDescent="0.25">
      <c r="A44" s="19" t="s">
        <v>61</v>
      </c>
      <c r="B44" s="16" t="s">
        <v>81</v>
      </c>
      <c r="C44" s="16"/>
      <c r="D44" s="16"/>
      <c r="E44" s="16"/>
      <c r="F44" s="16"/>
      <c r="G44" s="16"/>
      <c r="H44" s="16"/>
      <c r="I44" s="2"/>
      <c r="J44" s="2"/>
      <c r="K44" s="2"/>
      <c r="L44" s="2"/>
      <c r="M44" s="2"/>
      <c r="N44" s="2"/>
      <c r="O44" s="2"/>
      <c r="P44" s="2"/>
      <c r="Q44" s="2"/>
      <c r="R44" s="2"/>
      <c r="S44" s="2"/>
      <c r="T44" s="2"/>
      <c r="U44" s="2"/>
      <c r="V44" s="2"/>
      <c r="W44" s="2"/>
      <c r="X44" s="2"/>
      <c r="Y44" s="2"/>
      <c r="Z44" s="2"/>
    </row>
    <row r="45" spans="1:26" x14ac:dyDescent="0.25">
      <c r="A45" s="19" t="s">
        <v>66</v>
      </c>
      <c r="B45" s="16" t="s">
        <v>82</v>
      </c>
      <c r="C45" s="16"/>
      <c r="D45" s="16"/>
      <c r="E45" s="16"/>
      <c r="F45" s="16"/>
      <c r="G45" s="16"/>
      <c r="H45" s="16"/>
      <c r="I45" s="2"/>
      <c r="J45" s="2"/>
      <c r="K45" s="2"/>
      <c r="L45" s="2"/>
      <c r="M45" s="2"/>
      <c r="N45" s="2"/>
      <c r="O45" s="2"/>
      <c r="P45" s="2"/>
      <c r="Q45" s="2"/>
      <c r="R45" s="2"/>
      <c r="S45" s="2"/>
      <c r="T45" s="2"/>
      <c r="U45" s="2"/>
      <c r="V45" s="2"/>
      <c r="W45" s="2"/>
      <c r="X45" s="2"/>
      <c r="Y45" s="2"/>
      <c r="Z45" s="2"/>
    </row>
    <row r="46" spans="1:26" x14ac:dyDescent="0.25">
      <c r="A46" s="19" t="s">
        <v>71</v>
      </c>
      <c r="B46" s="16" t="s">
        <v>83</v>
      </c>
      <c r="C46" s="16"/>
      <c r="D46" s="16"/>
      <c r="E46" s="16"/>
      <c r="F46" s="16"/>
      <c r="G46" s="16"/>
      <c r="H46" s="16"/>
      <c r="I46" s="2"/>
      <c r="J46" s="2"/>
      <c r="K46" s="2"/>
      <c r="L46" s="2"/>
      <c r="M46" s="2"/>
      <c r="N46" s="2"/>
      <c r="O46" s="2"/>
      <c r="P46" s="2"/>
      <c r="Q46" s="2"/>
      <c r="R46" s="2"/>
      <c r="S46" s="2"/>
      <c r="T46" s="2"/>
      <c r="U46" s="2"/>
      <c r="V46" s="2"/>
      <c r="W46" s="2"/>
      <c r="X46" s="2"/>
      <c r="Y46" s="2"/>
      <c r="Z46" s="2"/>
    </row>
    <row r="47" spans="1:26" x14ac:dyDescent="0.25">
      <c r="A47" s="7"/>
      <c r="B47" s="7"/>
      <c r="C47" s="7"/>
      <c r="D47" s="7"/>
      <c r="E47" s="7"/>
      <c r="F47" s="7"/>
      <c r="G47" s="7"/>
      <c r="H47" s="7"/>
      <c r="I47" s="2"/>
      <c r="J47" s="2"/>
      <c r="K47" s="2"/>
      <c r="L47" s="2"/>
      <c r="M47" s="2"/>
      <c r="N47" s="2"/>
      <c r="O47" s="2"/>
      <c r="P47" s="2"/>
      <c r="Q47" s="2"/>
      <c r="R47" s="2"/>
      <c r="S47" s="2"/>
      <c r="T47" s="2"/>
      <c r="U47" s="2"/>
      <c r="V47" s="2"/>
      <c r="W47" s="2"/>
      <c r="X47" s="2"/>
      <c r="Y47" s="2"/>
      <c r="Z47" s="2"/>
    </row>
    <row r="48" spans="1:26" x14ac:dyDescent="0.25">
      <c r="A48" s="7"/>
      <c r="B48" s="7"/>
      <c r="C48" s="7"/>
      <c r="D48" s="7"/>
      <c r="E48" s="7"/>
      <c r="F48" s="7"/>
      <c r="G48" s="7"/>
      <c r="H48" s="7"/>
      <c r="I48" s="2"/>
      <c r="J48" s="2"/>
      <c r="K48" s="2"/>
      <c r="L48" s="2"/>
      <c r="M48" s="2"/>
      <c r="N48" s="2"/>
      <c r="O48" s="2"/>
      <c r="P48" s="2"/>
      <c r="Q48" s="2"/>
      <c r="R48" s="2"/>
      <c r="S48" s="2"/>
      <c r="T48" s="2"/>
      <c r="U48" s="2"/>
      <c r="V48" s="2"/>
      <c r="W48" s="2"/>
      <c r="X48" s="2"/>
      <c r="Y48" s="2"/>
      <c r="Z48" s="2"/>
    </row>
    <row r="49" spans="1:26" ht="15" customHeight="1" x14ac:dyDescent="0.25">
      <c r="A49" s="23" t="s">
        <v>84</v>
      </c>
      <c r="B49" s="23"/>
      <c r="C49" s="23"/>
      <c r="D49" s="23"/>
      <c r="E49" s="23"/>
      <c r="F49" s="23"/>
      <c r="G49" s="23"/>
      <c r="H49" s="23"/>
      <c r="I49" s="23"/>
      <c r="J49" s="2"/>
      <c r="K49" s="2"/>
      <c r="L49" s="2"/>
      <c r="M49" s="2"/>
      <c r="N49" s="2"/>
      <c r="O49" s="2"/>
      <c r="P49" s="2"/>
      <c r="Q49" s="2"/>
      <c r="R49" s="2"/>
      <c r="S49" s="2"/>
      <c r="T49" s="2"/>
      <c r="U49" s="2"/>
      <c r="V49" s="2"/>
      <c r="W49" s="2"/>
      <c r="X49" s="2"/>
      <c r="Y49" s="2"/>
      <c r="Z49" s="2"/>
    </row>
    <row r="50" spans="1:26" x14ac:dyDescent="0.25">
      <c r="A50" s="6" t="s">
        <v>85</v>
      </c>
      <c r="B50" s="6" t="s">
        <v>86</v>
      </c>
      <c r="C50" s="6" t="s">
        <v>87</v>
      </c>
      <c r="D50" s="7"/>
      <c r="E50" s="7"/>
      <c r="F50" s="7"/>
      <c r="G50" s="7"/>
      <c r="H50" s="7"/>
      <c r="I50" s="2"/>
      <c r="J50" s="2"/>
      <c r="K50" s="2"/>
      <c r="L50" s="2"/>
      <c r="M50" s="2"/>
      <c r="N50" s="2"/>
      <c r="O50" s="2"/>
      <c r="P50" s="2"/>
      <c r="Q50" s="2"/>
      <c r="R50" s="2"/>
      <c r="S50" s="2"/>
      <c r="T50" s="2"/>
      <c r="U50" s="2"/>
      <c r="V50" s="2"/>
      <c r="W50" s="2"/>
      <c r="X50" s="2"/>
      <c r="Y50" s="2"/>
      <c r="Z50" s="2"/>
    </row>
    <row r="51" spans="1:26" x14ac:dyDescent="0.25">
      <c r="A51" s="20" t="s">
        <v>88</v>
      </c>
      <c r="B51" s="16" t="s">
        <v>89</v>
      </c>
      <c r="C51" s="16" t="s">
        <v>90</v>
      </c>
      <c r="D51" s="16"/>
      <c r="E51" s="16"/>
      <c r="F51" s="16"/>
      <c r="G51" s="10"/>
      <c r="H51" s="10"/>
      <c r="I51" s="2"/>
      <c r="J51" s="2"/>
      <c r="K51" s="2"/>
      <c r="L51" s="2"/>
      <c r="M51" s="2"/>
      <c r="N51" s="2"/>
      <c r="O51" s="2"/>
      <c r="P51" s="2"/>
      <c r="Q51" s="2"/>
      <c r="R51" s="2"/>
      <c r="S51" s="2"/>
      <c r="T51" s="2"/>
      <c r="U51" s="2"/>
      <c r="V51" s="2"/>
      <c r="W51" s="2"/>
      <c r="X51" s="2"/>
      <c r="Y51" s="2"/>
      <c r="Z51" s="2"/>
    </row>
    <row r="52" spans="1:26" x14ac:dyDescent="0.25">
      <c r="A52" s="20" t="s">
        <v>91</v>
      </c>
      <c r="B52" s="16" t="s">
        <v>92</v>
      </c>
      <c r="C52" s="16" t="s">
        <v>93</v>
      </c>
      <c r="D52" s="16"/>
      <c r="E52" s="16"/>
      <c r="F52" s="16"/>
      <c r="G52" s="10"/>
      <c r="H52" s="10"/>
      <c r="I52" s="2"/>
      <c r="J52" s="2"/>
      <c r="K52" s="2"/>
      <c r="L52" s="2"/>
      <c r="M52" s="2"/>
      <c r="N52" s="2"/>
      <c r="O52" s="2"/>
      <c r="P52" s="2"/>
      <c r="Q52" s="2"/>
      <c r="R52" s="2"/>
      <c r="S52" s="2"/>
      <c r="T52" s="2"/>
      <c r="U52" s="2"/>
      <c r="V52" s="2"/>
      <c r="W52" s="2"/>
      <c r="X52" s="2"/>
      <c r="Y52" s="2"/>
      <c r="Z52" s="2"/>
    </row>
    <row r="53" spans="1:26" x14ac:dyDescent="0.25">
      <c r="A53" s="20" t="s">
        <v>94</v>
      </c>
      <c r="B53" s="16" t="s">
        <v>95</v>
      </c>
      <c r="C53" s="16" t="s">
        <v>96</v>
      </c>
      <c r="D53" s="16"/>
      <c r="E53" s="16"/>
      <c r="F53" s="16"/>
      <c r="G53" s="10"/>
      <c r="H53" s="10"/>
      <c r="I53" s="2"/>
      <c r="J53" s="2"/>
      <c r="K53" s="2"/>
      <c r="L53" s="2"/>
      <c r="M53" s="2"/>
      <c r="N53" s="2"/>
      <c r="O53" s="2"/>
      <c r="P53" s="2"/>
      <c r="Q53" s="2"/>
      <c r="R53" s="2"/>
      <c r="S53" s="2"/>
      <c r="T53" s="2"/>
      <c r="U53" s="2"/>
      <c r="V53" s="2"/>
      <c r="W53" s="2"/>
      <c r="X53" s="2"/>
      <c r="Y53" s="2"/>
      <c r="Z53" s="2"/>
    </row>
    <row r="54" spans="1:26" ht="28.5" customHeight="1" x14ac:dyDescent="0.25">
      <c r="A54" s="24" t="s">
        <v>97</v>
      </c>
      <c r="B54" s="24"/>
      <c r="C54" s="24"/>
      <c r="D54" s="24"/>
      <c r="E54" s="24"/>
      <c r="F54" s="24"/>
      <c r="G54" s="24"/>
      <c r="H54" s="24"/>
      <c r="I54" s="24"/>
      <c r="J54" s="2"/>
      <c r="K54" s="2"/>
      <c r="L54" s="2"/>
      <c r="M54" s="2"/>
      <c r="N54" s="2"/>
      <c r="O54" s="2"/>
      <c r="P54" s="2"/>
      <c r="Q54" s="2"/>
      <c r="R54" s="2"/>
      <c r="S54" s="2"/>
      <c r="T54" s="2"/>
      <c r="U54" s="2"/>
      <c r="V54" s="2"/>
      <c r="W54" s="2"/>
      <c r="X54" s="2"/>
      <c r="Y54" s="2"/>
      <c r="Z54" s="2"/>
    </row>
    <row r="55" spans="1:26" x14ac:dyDescent="0.25">
      <c r="A55" s="12" t="s">
        <v>98</v>
      </c>
      <c r="B55" s="12"/>
      <c r="C55" s="12"/>
      <c r="D55" s="12"/>
      <c r="E55" s="12"/>
      <c r="F55" s="12"/>
      <c r="G55" s="12"/>
      <c r="H55" s="12"/>
      <c r="I55" s="12"/>
      <c r="J55" s="2"/>
      <c r="K55" s="2"/>
      <c r="L55" s="2"/>
      <c r="M55" s="2"/>
      <c r="N55" s="2"/>
      <c r="O55" s="2"/>
      <c r="P55" s="2"/>
      <c r="Q55" s="2"/>
      <c r="R55" s="2"/>
      <c r="S55" s="2"/>
      <c r="T55" s="2"/>
      <c r="U55" s="2"/>
      <c r="V55" s="2"/>
      <c r="W55" s="2"/>
      <c r="X55" s="2"/>
      <c r="Y55" s="2"/>
      <c r="Z55" s="2"/>
    </row>
    <row r="56" spans="1:26" x14ac:dyDescent="0.25">
      <c r="A56" s="7"/>
      <c r="B56" s="7"/>
      <c r="C56" s="7"/>
      <c r="D56" s="7"/>
      <c r="E56" s="7"/>
      <c r="F56" s="7"/>
      <c r="G56" s="7"/>
      <c r="H56" s="7"/>
      <c r="I56" s="7"/>
      <c r="J56" s="2"/>
      <c r="K56" s="2"/>
      <c r="L56" s="2"/>
      <c r="M56" s="2"/>
      <c r="N56" s="2"/>
      <c r="O56" s="2"/>
      <c r="P56" s="2"/>
      <c r="Q56" s="2"/>
      <c r="R56" s="2"/>
      <c r="S56" s="2"/>
      <c r="T56" s="2"/>
      <c r="U56" s="2"/>
      <c r="V56" s="2"/>
      <c r="W56" s="2"/>
      <c r="X56" s="2"/>
      <c r="Y56" s="2"/>
      <c r="Z56" s="2"/>
    </row>
    <row r="57" spans="1:26" x14ac:dyDescent="0.25">
      <c r="A57" s="6" t="s">
        <v>99</v>
      </c>
      <c r="B57" s="6" t="s">
        <v>100</v>
      </c>
      <c r="C57" s="6" t="s">
        <v>101</v>
      </c>
      <c r="D57" s="6" t="s">
        <v>102</v>
      </c>
      <c r="E57" s="6" t="s">
        <v>103</v>
      </c>
      <c r="F57" s="6" t="s">
        <v>104</v>
      </c>
      <c r="G57" s="6" t="s">
        <v>105</v>
      </c>
      <c r="H57" s="6" t="s">
        <v>106</v>
      </c>
      <c r="I57" s="6" t="s">
        <v>107</v>
      </c>
      <c r="J57" s="2"/>
      <c r="K57" s="2"/>
      <c r="L57" s="2"/>
      <c r="M57" s="2"/>
      <c r="N57" s="2"/>
      <c r="O57" s="2"/>
      <c r="P57" s="2"/>
      <c r="Q57" s="2"/>
      <c r="R57" s="2"/>
      <c r="S57" s="2"/>
      <c r="T57" s="2"/>
      <c r="U57" s="2"/>
      <c r="V57" s="2"/>
      <c r="W57" s="2"/>
      <c r="X57" s="2"/>
      <c r="Y57" s="2"/>
      <c r="Z57" s="2"/>
    </row>
    <row r="58" spans="1:26" ht="102" x14ac:dyDescent="0.25">
      <c r="A58" s="20" t="s">
        <v>108</v>
      </c>
      <c r="B58" s="20" t="s">
        <v>109</v>
      </c>
      <c r="C58" s="20" t="s">
        <v>110</v>
      </c>
      <c r="D58" s="20" t="s">
        <v>111</v>
      </c>
      <c r="E58" s="20" t="s">
        <v>112</v>
      </c>
      <c r="F58" s="20" t="s">
        <v>113</v>
      </c>
      <c r="G58" s="20"/>
      <c r="H58" s="20"/>
      <c r="I58" s="20"/>
      <c r="J58" s="2"/>
      <c r="K58" s="2"/>
      <c r="L58" s="2"/>
      <c r="M58" s="2"/>
      <c r="N58" s="2"/>
      <c r="O58" s="2"/>
      <c r="P58" s="2"/>
      <c r="Q58" s="2"/>
      <c r="R58" s="2"/>
      <c r="S58" s="2"/>
      <c r="T58" s="2"/>
      <c r="U58" s="2"/>
      <c r="V58" s="2"/>
      <c r="W58" s="2"/>
      <c r="X58" s="2"/>
      <c r="Y58" s="2"/>
      <c r="Z58" s="2"/>
    </row>
    <row r="59" spans="1:26" ht="89.25" x14ac:dyDescent="0.25">
      <c r="A59" s="20" t="s">
        <v>114</v>
      </c>
      <c r="B59" s="20" t="s">
        <v>115</v>
      </c>
      <c r="C59" s="20" t="s">
        <v>116</v>
      </c>
      <c r="D59" s="20" t="s">
        <v>117</v>
      </c>
      <c r="E59" s="20" t="s">
        <v>118</v>
      </c>
      <c r="F59" s="20" t="s">
        <v>61</v>
      </c>
      <c r="G59" s="20"/>
      <c r="H59" s="20"/>
      <c r="I59" s="20"/>
      <c r="J59" s="2"/>
      <c r="K59" s="2"/>
      <c r="L59" s="2"/>
      <c r="M59" s="2"/>
      <c r="N59" s="2"/>
      <c r="O59" s="2"/>
      <c r="P59" s="2"/>
      <c r="Q59" s="2"/>
      <c r="R59" s="2"/>
      <c r="S59" s="2"/>
      <c r="T59" s="2"/>
      <c r="U59" s="2"/>
      <c r="V59" s="2"/>
      <c r="W59" s="2"/>
      <c r="X59" s="2"/>
      <c r="Y59" s="2"/>
      <c r="Z59" s="2"/>
    </row>
    <row r="60" spans="1:26" ht="102" x14ac:dyDescent="0.25">
      <c r="A60" s="20" t="s">
        <v>119</v>
      </c>
      <c r="B60" s="20" t="s">
        <v>120</v>
      </c>
      <c r="C60" s="20" t="s">
        <v>121</v>
      </c>
      <c r="D60" s="20" t="s">
        <v>122</v>
      </c>
      <c r="E60" s="20" t="s">
        <v>123</v>
      </c>
      <c r="F60" s="20" t="s">
        <v>113</v>
      </c>
      <c r="G60" s="20"/>
      <c r="H60" s="20"/>
      <c r="I60" s="20"/>
      <c r="J60" s="2"/>
      <c r="K60" s="2"/>
      <c r="L60" s="2"/>
      <c r="M60" s="2"/>
      <c r="N60" s="2"/>
      <c r="O60" s="2"/>
      <c r="P60" s="2"/>
      <c r="Q60" s="2"/>
      <c r="R60" s="2"/>
      <c r="S60" s="2"/>
      <c r="T60" s="2"/>
      <c r="U60" s="2"/>
      <c r="V60" s="2"/>
      <c r="W60" s="2"/>
      <c r="X60" s="2"/>
      <c r="Y60" s="2"/>
      <c r="Z60" s="2"/>
    </row>
    <row r="61" spans="1:26" ht="89.25" x14ac:dyDescent="0.25">
      <c r="A61" s="20" t="s">
        <v>124</v>
      </c>
      <c r="B61" s="20" t="s">
        <v>125</v>
      </c>
      <c r="C61" s="20" t="s">
        <v>126</v>
      </c>
      <c r="D61" s="20" t="s">
        <v>122</v>
      </c>
      <c r="E61" s="20" t="s">
        <v>127</v>
      </c>
      <c r="F61" s="20" t="s">
        <v>113</v>
      </c>
      <c r="G61" s="20"/>
      <c r="H61" s="20"/>
      <c r="I61" s="20"/>
      <c r="J61" s="2"/>
      <c r="K61" s="2"/>
      <c r="L61" s="2"/>
      <c r="M61" s="2"/>
      <c r="N61" s="2"/>
      <c r="O61" s="2"/>
      <c r="P61" s="2"/>
      <c r="Q61" s="2"/>
      <c r="R61" s="2"/>
      <c r="S61" s="2"/>
      <c r="T61" s="2"/>
      <c r="U61" s="2"/>
      <c r="V61" s="2"/>
      <c r="W61" s="2"/>
      <c r="X61" s="2"/>
      <c r="Y61" s="2"/>
      <c r="Z61" s="2"/>
    </row>
    <row r="62" spans="1:26" ht="102" x14ac:dyDescent="0.25">
      <c r="A62" s="20" t="s">
        <v>128</v>
      </c>
      <c r="B62" s="20" t="s">
        <v>129</v>
      </c>
      <c r="C62" s="20" t="s">
        <v>130</v>
      </c>
      <c r="D62" s="20" t="s">
        <v>131</v>
      </c>
      <c r="E62" s="20" t="s">
        <v>132</v>
      </c>
      <c r="F62" s="20" t="s">
        <v>113</v>
      </c>
      <c r="G62" s="20"/>
      <c r="H62" s="20"/>
      <c r="I62" s="20"/>
      <c r="J62" s="2"/>
      <c r="K62" s="2"/>
      <c r="L62" s="2"/>
      <c r="M62" s="2"/>
      <c r="N62" s="2"/>
      <c r="O62" s="2"/>
      <c r="P62" s="2"/>
      <c r="Q62" s="2"/>
      <c r="R62" s="2"/>
      <c r="S62" s="2"/>
      <c r="T62" s="2"/>
      <c r="U62" s="2"/>
      <c r="V62" s="2"/>
      <c r="W62" s="2"/>
      <c r="X62" s="2"/>
      <c r="Y62" s="2"/>
      <c r="Z62" s="2"/>
    </row>
    <row r="63" spans="1:26" ht="89.25" x14ac:dyDescent="0.25">
      <c r="A63" s="20" t="s">
        <v>133</v>
      </c>
      <c r="B63" s="20" t="s">
        <v>134</v>
      </c>
      <c r="C63" s="20" t="s">
        <v>135</v>
      </c>
      <c r="D63" s="20" t="s">
        <v>136</v>
      </c>
      <c r="E63" s="20" t="s">
        <v>137</v>
      </c>
      <c r="F63" s="20" t="s">
        <v>56</v>
      </c>
      <c r="G63" s="20"/>
      <c r="H63" s="20"/>
      <c r="I63" s="20"/>
      <c r="J63" s="2"/>
      <c r="K63" s="2"/>
      <c r="L63" s="2"/>
      <c r="M63" s="2"/>
      <c r="N63" s="2"/>
      <c r="O63" s="2"/>
      <c r="P63" s="2"/>
      <c r="Q63" s="2"/>
      <c r="R63" s="2"/>
      <c r="S63" s="2"/>
      <c r="T63" s="2"/>
      <c r="U63" s="2"/>
      <c r="V63" s="2"/>
      <c r="W63" s="2"/>
      <c r="X63" s="2"/>
      <c r="Y63" s="2"/>
      <c r="Z63" s="2"/>
    </row>
    <row r="64" spans="1:26" ht="76.5" x14ac:dyDescent="0.25">
      <c r="A64" s="20" t="s">
        <v>138</v>
      </c>
      <c r="B64" s="20" t="s">
        <v>139</v>
      </c>
      <c r="C64" s="20" t="s">
        <v>140</v>
      </c>
      <c r="D64" s="20" t="s">
        <v>141</v>
      </c>
      <c r="E64" s="20" t="s">
        <v>142</v>
      </c>
      <c r="F64" s="20" t="s">
        <v>113</v>
      </c>
      <c r="G64" s="20"/>
      <c r="H64" s="20"/>
      <c r="I64" s="20"/>
      <c r="J64" s="2"/>
      <c r="K64" s="2"/>
      <c r="L64" s="2"/>
      <c r="M64" s="2"/>
      <c r="N64" s="2"/>
      <c r="O64" s="2"/>
      <c r="P64" s="2"/>
      <c r="Q64" s="2"/>
      <c r="R64" s="2"/>
      <c r="S64" s="2"/>
      <c r="T64" s="2"/>
      <c r="U64" s="2"/>
      <c r="V64" s="2"/>
      <c r="W64" s="2"/>
      <c r="X64" s="2"/>
      <c r="Y64" s="2"/>
      <c r="Z64" s="2"/>
    </row>
    <row r="65" spans="1:26" ht="76.5" x14ac:dyDescent="0.25">
      <c r="A65" s="20" t="s">
        <v>143</v>
      </c>
      <c r="B65" s="20" t="s">
        <v>144</v>
      </c>
      <c r="C65" s="20" t="s">
        <v>145</v>
      </c>
      <c r="D65" s="20" t="s">
        <v>146</v>
      </c>
      <c r="E65" s="20" t="s">
        <v>147</v>
      </c>
      <c r="F65" s="20" t="s">
        <v>61</v>
      </c>
      <c r="G65" s="20"/>
      <c r="H65" s="20"/>
      <c r="I65" s="20"/>
      <c r="J65" s="2"/>
      <c r="K65" s="2"/>
      <c r="L65" s="2"/>
      <c r="M65" s="2"/>
      <c r="N65" s="2"/>
      <c r="O65" s="2"/>
      <c r="P65" s="2"/>
      <c r="Q65" s="2"/>
      <c r="R65" s="2"/>
      <c r="S65" s="2"/>
      <c r="T65" s="2"/>
      <c r="U65" s="2"/>
      <c r="V65" s="2"/>
      <c r="W65" s="2"/>
      <c r="X65" s="2"/>
      <c r="Y65" s="2"/>
      <c r="Z65" s="2"/>
    </row>
    <row r="66" spans="1:26" ht="76.5" x14ac:dyDescent="0.25">
      <c r="A66" s="20" t="s">
        <v>148</v>
      </c>
      <c r="B66" s="20" t="s">
        <v>149</v>
      </c>
      <c r="C66" s="20" t="s">
        <v>150</v>
      </c>
      <c r="D66" s="20" t="s">
        <v>151</v>
      </c>
      <c r="E66" s="20" t="s">
        <v>152</v>
      </c>
      <c r="F66" s="20" t="s">
        <v>113</v>
      </c>
      <c r="G66" s="20"/>
      <c r="H66" s="20"/>
      <c r="I66" s="20"/>
      <c r="J66" s="2"/>
      <c r="K66" s="2"/>
      <c r="L66" s="2"/>
      <c r="M66" s="2"/>
      <c r="N66" s="2"/>
      <c r="O66" s="2"/>
      <c r="P66" s="2"/>
      <c r="Q66" s="2"/>
      <c r="R66" s="2"/>
      <c r="S66" s="2"/>
      <c r="T66" s="2"/>
      <c r="U66" s="2"/>
      <c r="V66" s="2"/>
      <c r="W66" s="2"/>
      <c r="X66" s="2"/>
      <c r="Y66" s="2"/>
      <c r="Z66" s="2"/>
    </row>
    <row r="67" spans="1:26" ht="76.5" x14ac:dyDescent="0.25">
      <c r="A67" s="20" t="s">
        <v>153</v>
      </c>
      <c r="B67" s="20" t="s">
        <v>154</v>
      </c>
      <c r="C67" s="20" t="s">
        <v>155</v>
      </c>
      <c r="D67" s="20" t="s">
        <v>156</v>
      </c>
      <c r="E67" s="20" t="s">
        <v>157</v>
      </c>
      <c r="F67" s="20" t="s">
        <v>113</v>
      </c>
      <c r="G67" s="20"/>
      <c r="H67" s="20"/>
      <c r="I67" s="20"/>
      <c r="J67" s="2"/>
      <c r="K67" s="2"/>
      <c r="L67" s="2"/>
      <c r="M67" s="2"/>
      <c r="N67" s="2"/>
      <c r="O67" s="2"/>
      <c r="P67" s="2"/>
      <c r="Q67" s="2"/>
      <c r="R67" s="2"/>
      <c r="S67" s="2"/>
      <c r="T67" s="2"/>
      <c r="U67" s="2"/>
      <c r="V67" s="2"/>
      <c r="W67" s="2"/>
      <c r="X67" s="2"/>
      <c r="Y67" s="2"/>
      <c r="Z67" s="2"/>
    </row>
    <row r="68" spans="1:26" ht="76.5" x14ac:dyDescent="0.25">
      <c r="A68" s="20" t="s">
        <v>158</v>
      </c>
      <c r="B68" s="20" t="s">
        <v>159</v>
      </c>
      <c r="C68" s="20" t="s">
        <v>160</v>
      </c>
      <c r="D68" s="20" t="s">
        <v>161</v>
      </c>
      <c r="E68" s="20" t="s">
        <v>162</v>
      </c>
      <c r="F68" s="20" t="s">
        <v>56</v>
      </c>
      <c r="G68" s="20"/>
      <c r="H68" s="20"/>
      <c r="I68" s="20"/>
      <c r="J68" s="2"/>
      <c r="K68" s="2"/>
      <c r="L68" s="2"/>
      <c r="M68" s="2"/>
      <c r="N68" s="2"/>
      <c r="O68" s="2"/>
      <c r="P68" s="2"/>
      <c r="Q68" s="2"/>
      <c r="R68" s="2"/>
      <c r="S68" s="2"/>
      <c r="T68" s="2"/>
      <c r="U68" s="2"/>
      <c r="V68" s="2"/>
      <c r="W68" s="2"/>
      <c r="X68" s="2"/>
      <c r="Y68" s="2"/>
      <c r="Z68" s="2"/>
    </row>
    <row r="69" spans="1:26" ht="89.25" x14ac:dyDescent="0.25">
      <c r="A69" s="20" t="s">
        <v>163</v>
      </c>
      <c r="B69" s="20" t="s">
        <v>164</v>
      </c>
      <c r="C69" s="20" t="s">
        <v>165</v>
      </c>
      <c r="D69" s="20" t="s">
        <v>166</v>
      </c>
      <c r="E69" s="20" t="s">
        <v>167</v>
      </c>
      <c r="F69" s="20" t="s">
        <v>113</v>
      </c>
      <c r="G69" s="20"/>
      <c r="H69" s="20"/>
      <c r="I69" s="20"/>
      <c r="J69" s="2"/>
      <c r="K69" s="2"/>
      <c r="L69" s="2"/>
      <c r="M69" s="2"/>
      <c r="N69" s="2"/>
      <c r="O69" s="2"/>
      <c r="P69" s="2"/>
      <c r="Q69" s="2"/>
      <c r="R69" s="2"/>
      <c r="S69" s="2"/>
      <c r="T69" s="2"/>
      <c r="U69" s="2"/>
      <c r="V69" s="2"/>
      <c r="W69" s="2"/>
      <c r="X69" s="2"/>
      <c r="Y69" s="2"/>
      <c r="Z69" s="2"/>
    </row>
    <row r="70" spans="1:26" ht="28.5" customHeight="1" x14ac:dyDescent="0.25">
      <c r="A70" s="25" t="s">
        <v>168</v>
      </c>
      <c r="B70" s="25"/>
      <c r="C70" s="25"/>
      <c r="D70" s="25"/>
      <c r="E70" s="25"/>
      <c r="F70" s="25"/>
      <c r="G70" s="25"/>
      <c r="H70" s="25"/>
      <c r="I70" s="25"/>
      <c r="J70" s="2"/>
      <c r="K70" s="2"/>
      <c r="L70" s="2"/>
      <c r="M70" s="2"/>
      <c r="N70" s="2"/>
      <c r="O70" s="2"/>
      <c r="P70" s="2"/>
      <c r="Q70" s="2"/>
      <c r="R70" s="2"/>
      <c r="S70" s="2"/>
      <c r="T70" s="2"/>
      <c r="U70" s="2"/>
      <c r="V70" s="2"/>
      <c r="W70" s="2"/>
      <c r="X70" s="2"/>
      <c r="Y70" s="2"/>
      <c r="Z70" s="2"/>
    </row>
    <row r="71" spans="1:26" x14ac:dyDescent="0.25">
      <c r="A71" s="12" t="s">
        <v>169</v>
      </c>
      <c r="B71" s="12"/>
      <c r="C71" s="12"/>
      <c r="D71" s="12"/>
      <c r="E71" s="12"/>
      <c r="F71" s="12"/>
      <c r="G71" s="12"/>
      <c r="H71" s="12"/>
      <c r="I71" s="2"/>
      <c r="J71" s="2"/>
      <c r="K71" s="2"/>
      <c r="L71" s="2"/>
      <c r="M71" s="2"/>
      <c r="N71" s="2"/>
      <c r="O71" s="2"/>
      <c r="P71" s="2"/>
      <c r="Q71" s="2"/>
      <c r="R71" s="2"/>
      <c r="S71" s="2"/>
      <c r="T71" s="2"/>
      <c r="U71" s="2"/>
      <c r="V71" s="2"/>
      <c r="W71" s="2"/>
      <c r="X71" s="2"/>
      <c r="Y71" s="2"/>
      <c r="Z71" s="2"/>
    </row>
    <row r="72" spans="1:26" x14ac:dyDescent="0.25">
      <c r="A72" s="7"/>
      <c r="B72" s="7"/>
      <c r="C72" s="7"/>
      <c r="D72" s="7"/>
      <c r="E72" s="7"/>
      <c r="F72" s="7"/>
      <c r="G72" s="7"/>
      <c r="H72" s="7"/>
      <c r="I72" s="2"/>
      <c r="J72" s="2"/>
      <c r="K72" s="2"/>
      <c r="L72" s="2"/>
      <c r="M72" s="2"/>
      <c r="N72" s="2"/>
      <c r="O72" s="2"/>
      <c r="P72" s="2"/>
      <c r="Q72" s="2"/>
      <c r="R72" s="2"/>
      <c r="S72" s="2"/>
      <c r="T72" s="2"/>
      <c r="U72" s="2"/>
      <c r="V72" s="2"/>
      <c r="W72" s="2"/>
      <c r="X72" s="2"/>
      <c r="Y72" s="2"/>
      <c r="Z72" s="2"/>
    </row>
    <row r="73" spans="1:26" x14ac:dyDescent="0.25">
      <c r="A73" s="8" t="s">
        <v>170</v>
      </c>
      <c r="B73" s="8"/>
      <c r="C73" s="8"/>
      <c r="D73" s="8"/>
      <c r="E73" s="8"/>
      <c r="F73" s="8"/>
      <c r="G73" s="8"/>
      <c r="H73" s="8"/>
      <c r="I73" s="2"/>
      <c r="J73" s="2"/>
      <c r="K73" s="2"/>
      <c r="L73" s="2"/>
      <c r="M73" s="2"/>
      <c r="N73" s="2"/>
      <c r="O73" s="2"/>
      <c r="P73" s="2"/>
      <c r="Q73" s="2"/>
      <c r="R73" s="2"/>
      <c r="S73" s="2"/>
      <c r="T73" s="2"/>
      <c r="U73" s="2"/>
      <c r="V73" s="2"/>
      <c r="W73" s="2"/>
      <c r="X73" s="2"/>
      <c r="Y73" s="2"/>
      <c r="Z73" s="2"/>
    </row>
    <row r="74" spans="1:26" x14ac:dyDescent="0.25">
      <c r="A74" s="8"/>
      <c r="B74" s="8"/>
      <c r="C74" s="8"/>
      <c r="D74" s="8"/>
      <c r="E74" s="8"/>
      <c r="F74" s="8"/>
      <c r="G74" s="8"/>
      <c r="H74" s="8"/>
      <c r="I74" s="2"/>
      <c r="J74" s="2"/>
      <c r="K74" s="2"/>
      <c r="L74" s="2"/>
      <c r="M74" s="2"/>
      <c r="N74" s="2"/>
      <c r="O74" s="2"/>
      <c r="P74" s="2"/>
      <c r="Q74" s="2"/>
      <c r="R74" s="2"/>
      <c r="S74" s="2"/>
      <c r="T74" s="2"/>
      <c r="U74" s="2"/>
      <c r="V74" s="2"/>
      <c r="W74" s="2"/>
      <c r="X74" s="2"/>
      <c r="Y74" s="2"/>
      <c r="Z74" s="2"/>
    </row>
    <row r="75" spans="1:26" x14ac:dyDescent="0.25">
      <c r="A75" s="7"/>
      <c r="B75" s="7"/>
      <c r="C75" s="7"/>
      <c r="D75" s="7"/>
      <c r="E75" s="7"/>
      <c r="F75" s="7"/>
      <c r="G75" s="7"/>
      <c r="H75" s="7"/>
      <c r="I75" s="2"/>
      <c r="J75" s="2"/>
      <c r="K75" s="2"/>
      <c r="L75" s="2"/>
      <c r="M75" s="2"/>
      <c r="N75" s="2"/>
      <c r="O75" s="2"/>
      <c r="P75" s="2"/>
      <c r="Q75" s="2"/>
      <c r="R75" s="2"/>
      <c r="S75" s="2"/>
      <c r="T75" s="2"/>
      <c r="U75" s="2"/>
      <c r="V75" s="2"/>
      <c r="W75" s="2"/>
      <c r="X75" s="2"/>
      <c r="Y75" s="2"/>
      <c r="Z75" s="2"/>
    </row>
    <row r="76" spans="1:26" x14ac:dyDescent="0.25">
      <c r="A76" s="6" t="s">
        <v>171</v>
      </c>
      <c r="B76" s="6" t="s">
        <v>172</v>
      </c>
      <c r="C76" s="6" t="s">
        <v>173</v>
      </c>
      <c r="D76" s="6" t="s">
        <v>174</v>
      </c>
      <c r="E76" s="6" t="s">
        <v>175</v>
      </c>
      <c r="F76" s="6" t="s">
        <v>176</v>
      </c>
      <c r="G76" s="6" t="s">
        <v>177</v>
      </c>
      <c r="H76" s="6" t="s">
        <v>178</v>
      </c>
      <c r="I76" s="2"/>
      <c r="J76" s="2"/>
      <c r="K76" s="2"/>
      <c r="L76" s="2"/>
      <c r="M76" s="2"/>
      <c r="N76" s="2"/>
      <c r="O76" s="2"/>
      <c r="P76" s="2"/>
      <c r="Q76" s="2"/>
      <c r="R76" s="2"/>
      <c r="S76" s="2"/>
      <c r="T76" s="2"/>
      <c r="U76" s="2"/>
      <c r="V76" s="2"/>
      <c r="W76" s="2"/>
      <c r="X76" s="2"/>
      <c r="Y76" s="2"/>
      <c r="Z76" s="2"/>
    </row>
    <row r="77" spans="1:26" ht="63.75" x14ac:dyDescent="0.25">
      <c r="A77" s="20" t="s">
        <v>51</v>
      </c>
      <c r="B77" s="20" t="s">
        <v>179</v>
      </c>
      <c r="C77" s="20" t="s">
        <v>180</v>
      </c>
      <c r="D77" s="20" t="s">
        <v>181</v>
      </c>
      <c r="E77" s="20" t="s">
        <v>182</v>
      </c>
      <c r="F77" s="20" t="s">
        <v>183</v>
      </c>
      <c r="G77" s="20"/>
      <c r="H77" s="20"/>
      <c r="I77" s="2"/>
      <c r="J77" s="2"/>
      <c r="K77" s="2"/>
      <c r="L77" s="2"/>
      <c r="M77" s="2"/>
      <c r="N77" s="2"/>
      <c r="O77" s="2"/>
      <c r="P77" s="2"/>
      <c r="Q77" s="2"/>
      <c r="R77" s="2"/>
      <c r="S77" s="2"/>
      <c r="T77" s="2"/>
      <c r="U77" s="2"/>
      <c r="V77" s="2"/>
      <c r="W77" s="2"/>
      <c r="X77" s="2"/>
      <c r="Y77" s="2"/>
      <c r="Z77" s="2"/>
    </row>
    <row r="78" spans="1:26" ht="89.25" x14ac:dyDescent="0.25">
      <c r="A78" s="20" t="s">
        <v>56</v>
      </c>
      <c r="B78" s="20" t="s">
        <v>184</v>
      </c>
      <c r="C78" s="20" t="s">
        <v>185</v>
      </c>
      <c r="D78" s="20" t="s">
        <v>186</v>
      </c>
      <c r="E78" s="20" t="s">
        <v>187</v>
      </c>
      <c r="F78" s="20" t="s">
        <v>188</v>
      </c>
      <c r="G78" s="20"/>
      <c r="H78" s="20"/>
      <c r="I78" s="2"/>
      <c r="J78" s="2"/>
      <c r="K78" s="2"/>
      <c r="L78" s="2"/>
      <c r="M78" s="2"/>
      <c r="N78" s="2"/>
      <c r="O78" s="2"/>
      <c r="P78" s="2"/>
      <c r="Q78" s="2"/>
      <c r="R78" s="2"/>
      <c r="S78" s="2"/>
      <c r="T78" s="2"/>
      <c r="U78" s="2"/>
      <c r="V78" s="2"/>
      <c r="W78" s="2"/>
      <c r="X78" s="2"/>
      <c r="Y78" s="2"/>
      <c r="Z78" s="2"/>
    </row>
    <row r="79" spans="1:26" ht="76.5" x14ac:dyDescent="0.25">
      <c r="A79" s="20" t="s">
        <v>61</v>
      </c>
      <c r="B79" s="20" t="s">
        <v>189</v>
      </c>
      <c r="C79" s="20" t="s">
        <v>190</v>
      </c>
      <c r="D79" s="20" t="s">
        <v>191</v>
      </c>
      <c r="E79" s="20" t="s">
        <v>192</v>
      </c>
      <c r="F79" s="20" t="s">
        <v>193</v>
      </c>
      <c r="G79" s="20"/>
      <c r="H79" s="20"/>
      <c r="I79" s="2"/>
      <c r="J79" s="2"/>
      <c r="K79" s="2"/>
      <c r="L79" s="2"/>
      <c r="M79" s="2"/>
      <c r="N79" s="2"/>
      <c r="O79" s="2"/>
      <c r="P79" s="2"/>
      <c r="Q79" s="2"/>
      <c r="R79" s="2"/>
      <c r="S79" s="2"/>
      <c r="T79" s="2"/>
      <c r="U79" s="2"/>
      <c r="V79" s="2"/>
      <c r="W79" s="2"/>
      <c r="X79" s="2"/>
      <c r="Y79" s="2"/>
      <c r="Z79" s="2"/>
    </row>
    <row r="80" spans="1:26" ht="76.5" x14ac:dyDescent="0.25">
      <c r="A80" s="20" t="s">
        <v>66</v>
      </c>
      <c r="B80" s="20" t="s">
        <v>194</v>
      </c>
      <c r="C80" s="20" t="s">
        <v>195</v>
      </c>
      <c r="D80" s="20" t="s">
        <v>196</v>
      </c>
      <c r="E80" s="20" t="s">
        <v>197</v>
      </c>
      <c r="F80" s="20" t="s">
        <v>198</v>
      </c>
      <c r="G80" s="20"/>
      <c r="H80" s="20"/>
      <c r="I80" s="2"/>
      <c r="J80" s="2"/>
      <c r="K80" s="2"/>
      <c r="L80" s="2"/>
      <c r="M80" s="2"/>
      <c r="N80" s="2"/>
      <c r="O80" s="2"/>
      <c r="P80" s="2"/>
      <c r="Q80" s="2"/>
      <c r="R80" s="2"/>
      <c r="S80" s="2"/>
      <c r="T80" s="2"/>
      <c r="U80" s="2"/>
      <c r="V80" s="2"/>
      <c r="W80" s="2"/>
      <c r="X80" s="2"/>
      <c r="Y80" s="2"/>
      <c r="Z80" s="2"/>
    </row>
    <row r="81" spans="1:26" ht="63.75" x14ac:dyDescent="0.25">
      <c r="A81" s="20" t="s">
        <v>71</v>
      </c>
      <c r="B81" s="20" t="s">
        <v>199</v>
      </c>
      <c r="C81" s="20" t="s">
        <v>200</v>
      </c>
      <c r="D81" s="20" t="s">
        <v>201</v>
      </c>
      <c r="E81" s="20" t="s">
        <v>202</v>
      </c>
      <c r="F81" s="20" t="s">
        <v>203</v>
      </c>
      <c r="G81" s="20"/>
      <c r="H81" s="20"/>
      <c r="I81" s="2"/>
      <c r="J81" s="2"/>
      <c r="K81" s="2"/>
      <c r="L81" s="2"/>
      <c r="M81" s="2"/>
      <c r="N81" s="2"/>
      <c r="O81" s="2"/>
      <c r="P81" s="2"/>
      <c r="Q81" s="2"/>
      <c r="R81" s="2"/>
      <c r="S81" s="2"/>
      <c r="T81" s="2"/>
      <c r="U81" s="2"/>
      <c r="V81" s="2"/>
      <c r="W81" s="2"/>
      <c r="X81" s="2"/>
      <c r="Y81" s="2"/>
      <c r="Z81" s="2"/>
    </row>
    <row r="82" spans="1:26" ht="63.75" x14ac:dyDescent="0.25">
      <c r="A82" s="20" t="s">
        <v>204</v>
      </c>
      <c r="B82" s="20" t="s">
        <v>205</v>
      </c>
      <c r="C82" s="20" t="s">
        <v>206</v>
      </c>
      <c r="D82" s="20" t="s">
        <v>207</v>
      </c>
      <c r="E82" s="20" t="s">
        <v>208</v>
      </c>
      <c r="F82" s="20" t="s">
        <v>209</v>
      </c>
      <c r="G82" s="20"/>
      <c r="H82" s="20"/>
      <c r="I82" s="2"/>
      <c r="J82" s="2"/>
      <c r="K82" s="2"/>
      <c r="L82" s="2"/>
      <c r="M82" s="2"/>
      <c r="N82" s="2"/>
      <c r="O82" s="2"/>
      <c r="P82" s="2"/>
      <c r="Q82" s="2"/>
      <c r="R82" s="2"/>
      <c r="S82" s="2"/>
      <c r="T82" s="2"/>
      <c r="U82" s="2"/>
      <c r="V82" s="2"/>
      <c r="W82" s="2"/>
      <c r="X82" s="2"/>
      <c r="Y82" s="2"/>
      <c r="Z82" s="2"/>
    </row>
    <row r="83" spans="1:26" ht="63.75" x14ac:dyDescent="0.25">
      <c r="A83" s="20" t="s">
        <v>210</v>
      </c>
      <c r="B83" s="20" t="s">
        <v>211</v>
      </c>
      <c r="C83" s="20" t="s">
        <v>212</v>
      </c>
      <c r="D83" s="20" t="s">
        <v>213</v>
      </c>
      <c r="E83" s="20" t="s">
        <v>214</v>
      </c>
      <c r="F83" s="20" t="s">
        <v>215</v>
      </c>
      <c r="G83" s="20"/>
      <c r="H83" s="20"/>
      <c r="I83" s="2"/>
      <c r="J83" s="2"/>
      <c r="K83" s="2"/>
      <c r="L83" s="2"/>
      <c r="M83" s="2"/>
      <c r="N83" s="2"/>
      <c r="O83" s="2"/>
      <c r="P83" s="2"/>
      <c r="Q83" s="2"/>
      <c r="R83" s="2"/>
      <c r="S83" s="2"/>
      <c r="T83" s="2"/>
      <c r="U83" s="2"/>
      <c r="V83" s="2"/>
      <c r="W83" s="2"/>
      <c r="X83" s="2"/>
      <c r="Y83" s="2"/>
      <c r="Z83" s="2"/>
    </row>
    <row r="84" spans="1:26" ht="63.75" x14ac:dyDescent="0.25">
      <c r="A84" s="20" t="s">
        <v>216</v>
      </c>
      <c r="B84" s="20" t="s">
        <v>217</v>
      </c>
      <c r="C84" s="20" t="s">
        <v>218</v>
      </c>
      <c r="D84" s="20" t="s">
        <v>219</v>
      </c>
      <c r="E84" s="20" t="s">
        <v>220</v>
      </c>
      <c r="F84" s="20" t="s">
        <v>221</v>
      </c>
      <c r="G84" s="20"/>
      <c r="H84" s="20"/>
      <c r="I84" s="2"/>
      <c r="J84" s="2"/>
      <c r="K84" s="2"/>
      <c r="L84" s="2"/>
      <c r="M84" s="2"/>
      <c r="N84" s="2"/>
      <c r="O84" s="2"/>
      <c r="P84" s="2"/>
      <c r="Q84" s="2"/>
      <c r="R84" s="2"/>
      <c r="S84" s="2"/>
      <c r="T84" s="2"/>
      <c r="U84" s="2"/>
      <c r="V84" s="2"/>
      <c r="W84" s="2"/>
      <c r="X84" s="2"/>
      <c r="Y84" s="2"/>
      <c r="Z84" s="2"/>
    </row>
    <row r="85" spans="1:26" ht="76.5" x14ac:dyDescent="0.25">
      <c r="A85" s="20" t="s">
        <v>222</v>
      </c>
      <c r="B85" s="20" t="s">
        <v>223</v>
      </c>
      <c r="C85" s="20" t="s">
        <v>224</v>
      </c>
      <c r="D85" s="20" t="s">
        <v>225</v>
      </c>
      <c r="E85" s="20" t="s">
        <v>226</v>
      </c>
      <c r="F85" s="20" t="s">
        <v>227</v>
      </c>
      <c r="G85" s="20"/>
      <c r="H85" s="20"/>
      <c r="I85" s="2"/>
      <c r="J85" s="2"/>
      <c r="K85" s="2"/>
      <c r="L85" s="2"/>
      <c r="M85" s="2"/>
      <c r="N85" s="2"/>
      <c r="O85" s="2"/>
      <c r="P85" s="2"/>
      <c r="Q85" s="2"/>
      <c r="R85" s="2"/>
      <c r="S85" s="2"/>
      <c r="T85" s="2"/>
      <c r="U85" s="2"/>
      <c r="V85" s="2"/>
      <c r="W85" s="2"/>
      <c r="X85" s="2"/>
      <c r="Y85" s="2"/>
      <c r="Z85" s="2"/>
    </row>
    <row r="86" spans="1:26" ht="89.25" x14ac:dyDescent="0.25">
      <c r="A86" s="20" t="s">
        <v>228</v>
      </c>
      <c r="B86" s="20" t="s">
        <v>229</v>
      </c>
      <c r="C86" s="20" t="s">
        <v>230</v>
      </c>
      <c r="D86" s="20" t="s">
        <v>231</v>
      </c>
      <c r="E86" s="20" t="s">
        <v>232</v>
      </c>
      <c r="F86" s="20" t="s">
        <v>233</v>
      </c>
      <c r="G86" s="20"/>
      <c r="H86" s="20"/>
      <c r="I86" s="2"/>
      <c r="J86" s="2"/>
      <c r="K86" s="2"/>
      <c r="L86" s="2"/>
      <c r="M86" s="2"/>
      <c r="N86" s="2"/>
      <c r="O86" s="2"/>
      <c r="P86" s="2"/>
      <c r="Q86" s="2"/>
      <c r="R86" s="2"/>
      <c r="S86" s="2"/>
      <c r="T86" s="2"/>
      <c r="U86" s="2"/>
      <c r="V86" s="2"/>
      <c r="W86" s="2"/>
      <c r="X86" s="2"/>
      <c r="Y86" s="2"/>
      <c r="Z86" s="2"/>
    </row>
    <row r="87" spans="1:26" s="28" customFormat="1" ht="28.5" customHeight="1" x14ac:dyDescent="0.3">
      <c r="A87" s="26" t="s">
        <v>234</v>
      </c>
      <c r="B87" s="26"/>
      <c r="C87" s="26"/>
      <c r="D87" s="26"/>
      <c r="E87" s="26"/>
      <c r="F87" s="26"/>
      <c r="G87" s="26"/>
      <c r="H87" s="26"/>
      <c r="I87" s="26"/>
      <c r="J87" s="26"/>
      <c r="K87" s="27"/>
      <c r="L87" s="27"/>
      <c r="M87" s="27"/>
      <c r="N87" s="27"/>
      <c r="O87" s="27"/>
      <c r="P87" s="27"/>
      <c r="Q87" s="27"/>
      <c r="R87" s="27"/>
      <c r="S87" s="27"/>
      <c r="T87" s="27"/>
      <c r="U87" s="27"/>
      <c r="V87" s="27"/>
      <c r="W87" s="27"/>
      <c r="X87" s="27"/>
      <c r="Y87" s="27"/>
      <c r="Z87" s="27"/>
    </row>
    <row r="88" spans="1:26" x14ac:dyDescent="0.25">
      <c r="A88" s="12" t="s">
        <v>235</v>
      </c>
      <c r="B88" s="12"/>
      <c r="C88" s="12"/>
      <c r="D88" s="12"/>
      <c r="E88" s="12"/>
      <c r="F88" s="12"/>
      <c r="G88" s="12"/>
      <c r="H88" s="12"/>
      <c r="I88" s="12"/>
      <c r="J88" s="12"/>
      <c r="K88" s="2"/>
      <c r="L88" s="2"/>
      <c r="M88" s="2"/>
      <c r="N88" s="2"/>
      <c r="O88" s="2"/>
      <c r="P88" s="2"/>
      <c r="Q88" s="2"/>
      <c r="R88" s="2"/>
      <c r="S88" s="2"/>
      <c r="T88" s="2"/>
      <c r="U88" s="2"/>
      <c r="V88" s="2"/>
      <c r="W88" s="2"/>
      <c r="X88" s="2"/>
      <c r="Y88" s="2"/>
      <c r="Z88" s="2"/>
    </row>
    <row r="89" spans="1:26" x14ac:dyDescent="0.25">
      <c r="A89" s="7"/>
      <c r="B89" s="7"/>
      <c r="C89" s="7"/>
      <c r="D89" s="7"/>
      <c r="E89" s="7"/>
      <c r="F89" s="7"/>
      <c r="G89" s="7"/>
      <c r="H89" s="7"/>
      <c r="I89" s="7"/>
      <c r="J89" s="7"/>
      <c r="K89" s="2"/>
      <c r="L89" s="2"/>
      <c r="M89" s="2"/>
      <c r="N89" s="2"/>
      <c r="O89" s="2"/>
      <c r="P89" s="2"/>
      <c r="Q89" s="2"/>
      <c r="R89" s="2"/>
      <c r="S89" s="2"/>
      <c r="T89" s="2"/>
      <c r="U89" s="2"/>
      <c r="V89" s="2"/>
      <c r="W89" s="2"/>
      <c r="X89" s="2"/>
      <c r="Y89" s="2"/>
      <c r="Z89" s="2"/>
    </row>
    <row r="90" spans="1:26" x14ac:dyDescent="0.25">
      <c r="A90" s="8" t="s">
        <v>236</v>
      </c>
      <c r="B90" s="8"/>
      <c r="C90" s="8"/>
      <c r="D90" s="8"/>
      <c r="E90" s="8"/>
      <c r="F90" s="8"/>
      <c r="G90" s="8"/>
      <c r="H90" s="8"/>
      <c r="I90" s="8"/>
      <c r="J90" s="8"/>
      <c r="K90" s="2"/>
      <c r="L90" s="2"/>
      <c r="M90" s="2"/>
      <c r="N90" s="2"/>
      <c r="O90" s="2"/>
      <c r="P90" s="2"/>
      <c r="Q90" s="2"/>
      <c r="R90" s="2"/>
      <c r="S90" s="2"/>
      <c r="T90" s="2"/>
      <c r="U90" s="2"/>
      <c r="V90" s="2"/>
      <c r="W90" s="2"/>
      <c r="X90" s="2"/>
      <c r="Y90" s="2"/>
      <c r="Z90" s="2"/>
    </row>
    <row r="91" spans="1:26" x14ac:dyDescent="0.25">
      <c r="A91" s="8"/>
      <c r="B91" s="8"/>
      <c r="C91" s="8"/>
      <c r="D91" s="8"/>
      <c r="E91" s="8"/>
      <c r="F91" s="8"/>
      <c r="G91" s="8"/>
      <c r="H91" s="8"/>
      <c r="I91" s="8"/>
      <c r="J91" s="8"/>
      <c r="K91" s="2"/>
      <c r="L91" s="2"/>
      <c r="M91" s="2"/>
      <c r="N91" s="2"/>
      <c r="O91" s="2"/>
      <c r="P91" s="2"/>
      <c r="Q91" s="2"/>
      <c r="R91" s="2"/>
      <c r="S91" s="2"/>
      <c r="T91" s="2"/>
      <c r="U91" s="2"/>
      <c r="V91" s="2"/>
      <c r="W91" s="2"/>
      <c r="X91" s="2"/>
      <c r="Y91" s="2"/>
      <c r="Z91" s="2"/>
    </row>
    <row r="92" spans="1:26" x14ac:dyDescent="0.25">
      <c r="A92" s="7"/>
      <c r="B92" s="7"/>
      <c r="C92" s="7"/>
      <c r="D92" s="7"/>
      <c r="E92" s="7"/>
      <c r="F92" s="7"/>
      <c r="G92" s="7"/>
      <c r="H92" s="7"/>
      <c r="I92" s="7"/>
      <c r="J92" s="7"/>
      <c r="K92" s="2"/>
      <c r="L92" s="2"/>
      <c r="M92" s="2"/>
      <c r="N92" s="2"/>
      <c r="O92" s="2"/>
      <c r="P92" s="2"/>
      <c r="Q92" s="2"/>
      <c r="R92" s="2"/>
      <c r="S92" s="2"/>
      <c r="T92" s="2"/>
      <c r="U92" s="2"/>
      <c r="V92" s="2"/>
      <c r="W92" s="2"/>
      <c r="X92" s="2"/>
      <c r="Y92" s="2"/>
      <c r="Z92" s="2"/>
    </row>
    <row r="93" spans="1:26" ht="25.5" x14ac:dyDescent="0.25">
      <c r="A93" s="6" t="s">
        <v>237</v>
      </c>
      <c r="B93" s="6" t="s">
        <v>238</v>
      </c>
      <c r="C93" s="6" t="s">
        <v>239</v>
      </c>
      <c r="D93" s="6" t="s">
        <v>240</v>
      </c>
      <c r="E93" s="6" t="s">
        <v>241</v>
      </c>
      <c r="F93" s="6" t="s">
        <v>242</v>
      </c>
      <c r="G93" s="6" t="s">
        <v>105</v>
      </c>
      <c r="H93" s="6" t="s">
        <v>243</v>
      </c>
      <c r="I93" s="6" t="s">
        <v>244</v>
      </c>
      <c r="J93" s="6" t="s">
        <v>245</v>
      </c>
      <c r="K93" s="2"/>
      <c r="L93" s="2"/>
      <c r="M93" s="2"/>
      <c r="N93" s="2"/>
      <c r="O93" s="2"/>
      <c r="P93" s="2"/>
      <c r="Q93" s="2"/>
      <c r="R93" s="2"/>
      <c r="S93" s="2"/>
      <c r="T93" s="2"/>
      <c r="U93" s="2"/>
      <c r="V93" s="2"/>
      <c r="W93" s="2"/>
      <c r="X93" s="2"/>
      <c r="Y93" s="2"/>
      <c r="Z93" s="2"/>
    </row>
    <row r="94" spans="1:26" ht="38.25" x14ac:dyDescent="0.25">
      <c r="A94" s="20" t="s">
        <v>246</v>
      </c>
      <c r="B94" s="20" t="s">
        <v>247</v>
      </c>
      <c r="C94" s="20">
        <v>1</v>
      </c>
      <c r="D94" s="20"/>
      <c r="E94" s="20"/>
      <c r="F94" s="20">
        <f t="shared" ref="F94:F109" si="0">SUM(D94:E94)</f>
        <v>0</v>
      </c>
      <c r="G94" s="20">
        <f>IF(F94&gt;=C94,"Tamam",Anestezi!F94)</f>
        <v>0</v>
      </c>
      <c r="H94" s="20"/>
      <c r="I94" s="20"/>
      <c r="J94" s="20"/>
      <c r="K94" s="2"/>
      <c r="L94" s="2"/>
      <c r="M94" s="2"/>
      <c r="N94" s="2"/>
      <c r="O94" s="2"/>
      <c r="P94" s="2"/>
      <c r="Q94" s="2"/>
      <c r="R94" s="2"/>
      <c r="S94" s="2"/>
      <c r="T94" s="2"/>
      <c r="U94" s="2"/>
      <c r="V94" s="2"/>
      <c r="W94" s="2"/>
      <c r="X94" s="2"/>
      <c r="Y94" s="2"/>
      <c r="Z94" s="2"/>
    </row>
    <row r="95" spans="1:26" ht="25.5" x14ac:dyDescent="0.25">
      <c r="A95" s="20" t="s">
        <v>248</v>
      </c>
      <c r="B95" s="20" t="s">
        <v>111</v>
      </c>
      <c r="C95" s="20">
        <v>8</v>
      </c>
      <c r="D95" s="20"/>
      <c r="E95" s="20"/>
      <c r="F95" s="20">
        <f t="shared" si="0"/>
        <v>0</v>
      </c>
      <c r="G95" s="20" t="str">
        <f t="shared" ref="G94:G109" si="1">IF(F95&gt;=C95,"Tamam","Eksik")</f>
        <v>Eksik</v>
      </c>
      <c r="H95" s="20"/>
      <c r="I95" s="20"/>
      <c r="J95" s="20"/>
      <c r="K95" s="2"/>
      <c r="L95" s="2"/>
      <c r="M95" s="2"/>
      <c r="N95" s="2"/>
      <c r="O95" s="2"/>
      <c r="P95" s="2"/>
      <c r="Q95" s="2"/>
      <c r="R95" s="2"/>
      <c r="S95" s="2"/>
      <c r="T95" s="2"/>
      <c r="U95" s="2"/>
      <c r="V95" s="2"/>
      <c r="W95" s="2"/>
      <c r="X95" s="2"/>
      <c r="Y95" s="2"/>
      <c r="Z95" s="2"/>
    </row>
    <row r="96" spans="1:26" ht="25.5" x14ac:dyDescent="0.25">
      <c r="A96" s="20" t="s">
        <v>249</v>
      </c>
      <c r="B96" s="20" t="s">
        <v>117</v>
      </c>
      <c r="C96" s="20">
        <v>10</v>
      </c>
      <c r="D96" s="20"/>
      <c r="E96" s="20"/>
      <c r="F96" s="20">
        <f t="shared" si="0"/>
        <v>0</v>
      </c>
      <c r="G96" s="20" t="str">
        <f t="shared" si="1"/>
        <v>Eksik</v>
      </c>
      <c r="H96" s="20"/>
      <c r="I96" s="20"/>
      <c r="J96" s="20"/>
      <c r="K96" s="2"/>
      <c r="L96" s="2"/>
      <c r="M96" s="2"/>
      <c r="N96" s="2"/>
      <c r="O96" s="2"/>
      <c r="P96" s="2"/>
      <c r="Q96" s="2"/>
      <c r="R96" s="2"/>
      <c r="S96" s="2"/>
      <c r="T96" s="2"/>
      <c r="U96" s="2"/>
      <c r="V96" s="2"/>
      <c r="W96" s="2"/>
      <c r="X96" s="2"/>
      <c r="Y96" s="2"/>
      <c r="Z96" s="2"/>
    </row>
    <row r="97" spans="1:26" ht="25.5" x14ac:dyDescent="0.25">
      <c r="A97" s="20" t="s">
        <v>250</v>
      </c>
      <c r="B97" s="20" t="s">
        <v>122</v>
      </c>
      <c r="C97" s="20">
        <v>3</v>
      </c>
      <c r="D97" s="20"/>
      <c r="E97" s="20"/>
      <c r="F97" s="20">
        <f t="shared" si="0"/>
        <v>0</v>
      </c>
      <c r="G97" s="20" t="str">
        <f t="shared" si="1"/>
        <v>Eksik</v>
      </c>
      <c r="H97" s="20"/>
      <c r="I97" s="20"/>
      <c r="J97" s="20"/>
      <c r="K97" s="2"/>
      <c r="L97" s="2"/>
      <c r="M97" s="2"/>
      <c r="N97" s="2"/>
      <c r="O97" s="2"/>
      <c r="P97" s="2"/>
      <c r="Q97" s="2"/>
      <c r="R97" s="2"/>
      <c r="S97" s="2"/>
      <c r="T97" s="2"/>
      <c r="U97" s="2"/>
      <c r="V97" s="2"/>
      <c r="W97" s="2"/>
      <c r="X97" s="2"/>
      <c r="Y97" s="2"/>
      <c r="Z97" s="2"/>
    </row>
    <row r="98" spans="1:26" ht="25.5" x14ac:dyDescent="0.25">
      <c r="A98" s="20" t="s">
        <v>251</v>
      </c>
      <c r="B98" s="20" t="s">
        <v>122</v>
      </c>
      <c r="C98" s="20">
        <v>2</v>
      </c>
      <c r="D98" s="20"/>
      <c r="E98" s="20"/>
      <c r="F98" s="20">
        <f t="shared" si="0"/>
        <v>0</v>
      </c>
      <c r="G98" s="20" t="str">
        <f t="shared" si="1"/>
        <v>Eksik</v>
      </c>
      <c r="H98" s="20"/>
      <c r="I98" s="20"/>
      <c r="J98" s="20"/>
      <c r="K98" s="2"/>
      <c r="L98" s="2"/>
      <c r="M98" s="2"/>
      <c r="N98" s="2"/>
      <c r="O98" s="2"/>
      <c r="P98" s="2"/>
      <c r="Q98" s="2"/>
      <c r="R98" s="2"/>
      <c r="S98" s="2"/>
      <c r="T98" s="2"/>
      <c r="U98" s="2"/>
      <c r="V98" s="2"/>
      <c r="W98" s="2"/>
      <c r="X98" s="2"/>
      <c r="Y98" s="2"/>
      <c r="Z98" s="2"/>
    </row>
    <row r="99" spans="1:26" ht="51" x14ac:dyDescent="0.25">
      <c r="A99" s="20" t="s">
        <v>252</v>
      </c>
      <c r="B99" s="20" t="s">
        <v>122</v>
      </c>
      <c r="C99" s="20">
        <v>3</v>
      </c>
      <c r="D99" s="20"/>
      <c r="E99" s="20"/>
      <c r="F99" s="20">
        <f t="shared" si="0"/>
        <v>0</v>
      </c>
      <c r="G99" s="20" t="str">
        <f t="shared" si="1"/>
        <v>Eksik</v>
      </c>
      <c r="H99" s="20"/>
      <c r="I99" s="20"/>
      <c r="J99" s="20"/>
      <c r="K99" s="2"/>
      <c r="L99" s="2"/>
      <c r="M99" s="2"/>
      <c r="N99" s="2"/>
      <c r="O99" s="2"/>
      <c r="P99" s="2"/>
      <c r="Q99" s="2"/>
      <c r="R99" s="2"/>
      <c r="S99" s="2"/>
      <c r="T99" s="2"/>
      <c r="U99" s="2"/>
      <c r="V99" s="2"/>
      <c r="W99" s="2"/>
      <c r="X99" s="2"/>
      <c r="Y99" s="2"/>
      <c r="Z99" s="2"/>
    </row>
    <row r="100" spans="1:26" ht="38.25" x14ac:dyDescent="0.25">
      <c r="A100" s="20" t="s">
        <v>253</v>
      </c>
      <c r="B100" s="20" t="s">
        <v>131</v>
      </c>
      <c r="C100" s="20">
        <v>5</v>
      </c>
      <c r="D100" s="20"/>
      <c r="E100" s="20"/>
      <c r="F100" s="20">
        <f t="shared" si="0"/>
        <v>0</v>
      </c>
      <c r="G100" s="20" t="str">
        <f t="shared" si="1"/>
        <v>Eksik</v>
      </c>
      <c r="H100" s="20"/>
      <c r="I100" s="20"/>
      <c r="J100" s="20"/>
      <c r="K100" s="2"/>
      <c r="L100" s="2"/>
      <c r="M100" s="2"/>
      <c r="N100" s="2"/>
      <c r="O100" s="2"/>
      <c r="P100" s="2"/>
      <c r="Q100" s="2"/>
      <c r="R100" s="2"/>
      <c r="S100" s="2"/>
      <c r="T100" s="2"/>
      <c r="U100" s="2"/>
      <c r="V100" s="2"/>
      <c r="W100" s="2"/>
      <c r="X100" s="2"/>
      <c r="Y100" s="2"/>
      <c r="Z100" s="2"/>
    </row>
    <row r="101" spans="1:26" x14ac:dyDescent="0.25">
      <c r="A101" s="20" t="s">
        <v>254</v>
      </c>
      <c r="B101" s="20" t="s">
        <v>156</v>
      </c>
      <c r="C101" s="20">
        <v>5</v>
      </c>
      <c r="D101" s="20"/>
      <c r="E101" s="20"/>
      <c r="F101" s="20">
        <f t="shared" si="0"/>
        <v>0</v>
      </c>
      <c r="G101" s="20" t="str">
        <f t="shared" si="1"/>
        <v>Eksik</v>
      </c>
      <c r="H101" s="20"/>
      <c r="I101" s="20"/>
      <c r="J101" s="20"/>
      <c r="K101" s="2"/>
      <c r="L101" s="2"/>
      <c r="M101" s="2"/>
      <c r="N101" s="2"/>
      <c r="O101" s="2"/>
      <c r="P101" s="2"/>
      <c r="Q101" s="2"/>
      <c r="R101" s="2"/>
      <c r="S101" s="2"/>
      <c r="T101" s="2"/>
      <c r="U101" s="2"/>
      <c r="V101" s="2"/>
      <c r="W101" s="2"/>
      <c r="X101" s="2"/>
      <c r="Y101" s="2"/>
      <c r="Z101" s="2"/>
    </row>
    <row r="102" spans="1:26" ht="25.5" x14ac:dyDescent="0.25">
      <c r="A102" s="20" t="s">
        <v>255</v>
      </c>
      <c r="B102" s="20" t="s">
        <v>151</v>
      </c>
      <c r="C102" s="20">
        <v>5</v>
      </c>
      <c r="D102" s="20"/>
      <c r="E102" s="20"/>
      <c r="F102" s="20">
        <f t="shared" si="0"/>
        <v>0</v>
      </c>
      <c r="G102" s="20" t="str">
        <f t="shared" si="1"/>
        <v>Eksik</v>
      </c>
      <c r="H102" s="20"/>
      <c r="I102" s="20"/>
      <c r="J102" s="20"/>
      <c r="K102" s="2"/>
      <c r="L102" s="2"/>
      <c r="M102" s="2"/>
      <c r="N102" s="2"/>
      <c r="O102" s="2"/>
      <c r="P102" s="2"/>
      <c r="Q102" s="2"/>
      <c r="R102" s="2"/>
      <c r="S102" s="2"/>
      <c r="T102" s="2"/>
      <c r="U102" s="2"/>
      <c r="V102" s="2"/>
      <c r="W102" s="2"/>
      <c r="X102" s="2"/>
      <c r="Y102" s="2"/>
      <c r="Z102" s="2"/>
    </row>
    <row r="103" spans="1:26" ht="25.5" x14ac:dyDescent="0.25">
      <c r="A103" s="20" t="s">
        <v>256</v>
      </c>
      <c r="B103" s="20" t="s">
        <v>141</v>
      </c>
      <c r="C103" s="20">
        <v>3</v>
      </c>
      <c r="D103" s="20"/>
      <c r="E103" s="20"/>
      <c r="F103" s="20">
        <f t="shared" si="0"/>
        <v>0</v>
      </c>
      <c r="G103" s="20" t="str">
        <f t="shared" si="1"/>
        <v>Eksik</v>
      </c>
      <c r="H103" s="20"/>
      <c r="I103" s="20"/>
      <c r="J103" s="20"/>
      <c r="K103" s="2"/>
      <c r="L103" s="2"/>
      <c r="M103" s="2"/>
      <c r="N103" s="2"/>
      <c r="O103" s="2"/>
      <c r="P103" s="2"/>
      <c r="Q103" s="2"/>
      <c r="R103" s="2"/>
      <c r="S103" s="2"/>
      <c r="T103" s="2"/>
      <c r="U103" s="2"/>
      <c r="V103" s="2"/>
      <c r="W103" s="2"/>
      <c r="X103" s="2"/>
      <c r="Y103" s="2"/>
      <c r="Z103" s="2"/>
    </row>
    <row r="104" spans="1:26" ht="25.5" x14ac:dyDescent="0.25">
      <c r="A104" s="20" t="s">
        <v>257</v>
      </c>
      <c r="B104" s="20" t="s">
        <v>146</v>
      </c>
      <c r="C104" s="20">
        <v>2</v>
      </c>
      <c r="D104" s="20"/>
      <c r="E104" s="20"/>
      <c r="F104" s="20">
        <f t="shared" si="0"/>
        <v>0</v>
      </c>
      <c r="G104" s="20" t="str">
        <f t="shared" si="1"/>
        <v>Eksik</v>
      </c>
      <c r="H104" s="20"/>
      <c r="I104" s="20"/>
      <c r="J104" s="20"/>
      <c r="K104" s="2"/>
      <c r="L104" s="2"/>
      <c r="M104" s="2"/>
      <c r="N104" s="2"/>
      <c r="O104" s="2"/>
      <c r="P104" s="2"/>
      <c r="Q104" s="2"/>
      <c r="R104" s="2"/>
      <c r="S104" s="2"/>
      <c r="T104" s="2"/>
      <c r="U104" s="2"/>
      <c r="V104" s="2"/>
      <c r="W104" s="2"/>
      <c r="X104" s="2"/>
      <c r="Y104" s="2"/>
      <c r="Z104" s="2"/>
    </row>
    <row r="105" spans="1:26" ht="25.5" x14ac:dyDescent="0.25">
      <c r="A105" s="20" t="s">
        <v>258</v>
      </c>
      <c r="B105" s="20" t="s">
        <v>136</v>
      </c>
      <c r="C105" s="20">
        <v>3</v>
      </c>
      <c r="D105" s="20"/>
      <c r="E105" s="20"/>
      <c r="F105" s="20">
        <f t="shared" si="0"/>
        <v>0</v>
      </c>
      <c r="G105" s="20" t="str">
        <f t="shared" si="1"/>
        <v>Eksik</v>
      </c>
      <c r="H105" s="20"/>
      <c r="I105" s="20"/>
      <c r="J105" s="20"/>
      <c r="K105" s="2"/>
      <c r="L105" s="2"/>
      <c r="M105" s="2"/>
      <c r="N105" s="2"/>
      <c r="O105" s="2"/>
      <c r="P105" s="2"/>
      <c r="Q105" s="2"/>
      <c r="R105" s="2"/>
      <c r="S105" s="2"/>
      <c r="T105" s="2"/>
      <c r="U105" s="2"/>
      <c r="V105" s="2"/>
      <c r="W105" s="2"/>
      <c r="X105" s="2"/>
      <c r="Y105" s="2"/>
      <c r="Z105" s="2"/>
    </row>
    <row r="106" spans="1:26" ht="38.25" x14ac:dyDescent="0.25">
      <c r="A106" s="20" t="s">
        <v>259</v>
      </c>
      <c r="B106" s="20" t="s">
        <v>260</v>
      </c>
      <c r="C106" s="20">
        <v>5</v>
      </c>
      <c r="D106" s="20"/>
      <c r="E106" s="20"/>
      <c r="F106" s="20">
        <f t="shared" si="0"/>
        <v>0</v>
      </c>
      <c r="G106" s="20" t="str">
        <f t="shared" si="1"/>
        <v>Eksik</v>
      </c>
      <c r="H106" s="20"/>
      <c r="I106" s="20"/>
      <c r="J106" s="20"/>
      <c r="K106" s="2"/>
      <c r="L106" s="2"/>
      <c r="M106" s="2"/>
      <c r="N106" s="2"/>
      <c r="O106" s="2"/>
      <c r="P106" s="2"/>
      <c r="Q106" s="2"/>
      <c r="R106" s="2"/>
      <c r="S106" s="2"/>
      <c r="T106" s="2"/>
      <c r="U106" s="2"/>
      <c r="V106" s="2"/>
      <c r="W106" s="2"/>
      <c r="X106" s="2"/>
      <c r="Y106" s="2"/>
      <c r="Z106" s="2"/>
    </row>
    <row r="107" spans="1:26" ht="25.5" x14ac:dyDescent="0.25">
      <c r="A107" s="20" t="s">
        <v>261</v>
      </c>
      <c r="B107" s="20" t="s">
        <v>141</v>
      </c>
      <c r="C107" s="20">
        <v>3</v>
      </c>
      <c r="D107" s="20"/>
      <c r="E107" s="20"/>
      <c r="F107" s="20">
        <f t="shared" si="0"/>
        <v>0</v>
      </c>
      <c r="G107" s="20" t="str">
        <f t="shared" si="1"/>
        <v>Eksik</v>
      </c>
      <c r="H107" s="20"/>
      <c r="I107" s="20"/>
      <c r="J107" s="20"/>
      <c r="K107" s="2"/>
      <c r="L107" s="2"/>
      <c r="M107" s="2"/>
      <c r="N107" s="2"/>
      <c r="O107" s="2"/>
      <c r="P107" s="2"/>
      <c r="Q107" s="2"/>
      <c r="R107" s="2"/>
      <c r="S107" s="2"/>
      <c r="T107" s="2"/>
      <c r="U107" s="2"/>
      <c r="V107" s="2"/>
      <c r="W107" s="2"/>
      <c r="X107" s="2"/>
      <c r="Y107" s="2"/>
      <c r="Z107" s="2"/>
    </row>
    <row r="108" spans="1:26" ht="38.25" x14ac:dyDescent="0.25">
      <c r="A108" s="20" t="s">
        <v>262</v>
      </c>
      <c r="B108" s="20" t="s">
        <v>161</v>
      </c>
      <c r="C108" s="20">
        <v>1</v>
      </c>
      <c r="D108" s="20"/>
      <c r="E108" s="20"/>
      <c r="F108" s="20">
        <f t="shared" si="0"/>
        <v>0</v>
      </c>
      <c r="G108" s="20" t="str">
        <f t="shared" si="1"/>
        <v>Eksik</v>
      </c>
      <c r="H108" s="20"/>
      <c r="I108" s="20"/>
      <c r="J108" s="20"/>
      <c r="K108" s="2"/>
      <c r="L108" s="2"/>
      <c r="M108" s="2"/>
      <c r="N108" s="2"/>
      <c r="O108" s="2"/>
      <c r="P108" s="2"/>
      <c r="Q108" s="2"/>
      <c r="R108" s="2"/>
      <c r="S108" s="2"/>
      <c r="T108" s="2"/>
      <c r="U108" s="2"/>
      <c r="V108" s="2"/>
      <c r="W108" s="2"/>
      <c r="X108" s="2"/>
      <c r="Y108" s="2"/>
      <c r="Z108" s="2"/>
    </row>
    <row r="109" spans="1:26" x14ac:dyDescent="0.25">
      <c r="A109" s="20" t="s">
        <v>263</v>
      </c>
      <c r="B109" s="20" t="s">
        <v>166</v>
      </c>
      <c r="C109" s="20">
        <v>1</v>
      </c>
      <c r="D109" s="20"/>
      <c r="E109" s="20"/>
      <c r="F109" s="20">
        <f t="shared" si="0"/>
        <v>0</v>
      </c>
      <c r="G109" s="20" t="str">
        <f t="shared" si="1"/>
        <v>Eksik</v>
      </c>
      <c r="H109" s="20"/>
      <c r="I109" s="20"/>
      <c r="J109" s="20"/>
      <c r="K109" s="2"/>
      <c r="L109" s="2"/>
      <c r="M109" s="2"/>
      <c r="N109" s="2"/>
      <c r="O109" s="2"/>
      <c r="P109" s="2"/>
      <c r="Q109" s="2"/>
      <c r="R109" s="2"/>
      <c r="S109" s="2"/>
      <c r="T109" s="2"/>
      <c r="U109" s="2"/>
      <c r="V109" s="2"/>
      <c r="W109" s="2"/>
      <c r="X109" s="2"/>
      <c r="Y109" s="2"/>
      <c r="Z109" s="2"/>
    </row>
    <row r="110" spans="1:26" s="28" customFormat="1" ht="28.5" customHeight="1" x14ac:dyDescent="0.3">
      <c r="A110" s="26" t="s">
        <v>264</v>
      </c>
      <c r="B110" s="26"/>
      <c r="C110" s="26"/>
      <c r="D110" s="26"/>
      <c r="E110" s="26"/>
      <c r="F110" s="26"/>
      <c r="G110" s="26"/>
      <c r="H110" s="26"/>
      <c r="I110" s="26"/>
      <c r="J110" s="26"/>
      <c r="K110" s="27"/>
      <c r="L110" s="27"/>
      <c r="M110" s="27"/>
      <c r="N110" s="27"/>
      <c r="O110" s="27"/>
      <c r="P110" s="27"/>
      <c r="Q110" s="27"/>
      <c r="R110" s="27"/>
      <c r="S110" s="27"/>
      <c r="T110" s="27"/>
      <c r="U110" s="27"/>
      <c r="V110" s="27"/>
      <c r="W110" s="27"/>
      <c r="X110" s="27"/>
      <c r="Y110" s="27"/>
      <c r="Z110" s="27"/>
    </row>
    <row r="111" spans="1:26" x14ac:dyDescent="0.25">
      <c r="A111" s="12" t="s">
        <v>265</v>
      </c>
      <c r="B111" s="12"/>
      <c r="C111" s="12"/>
      <c r="D111" s="12"/>
      <c r="E111" s="12"/>
      <c r="F111" s="12"/>
      <c r="G111" s="12"/>
      <c r="H111" s="12"/>
      <c r="I111" s="12"/>
      <c r="J111" s="12"/>
      <c r="K111" s="2"/>
      <c r="L111" s="2"/>
      <c r="M111" s="2"/>
      <c r="N111" s="2"/>
      <c r="O111" s="2"/>
      <c r="P111" s="2"/>
      <c r="Q111" s="2"/>
      <c r="R111" s="2"/>
      <c r="S111" s="2"/>
      <c r="T111" s="2"/>
      <c r="U111" s="2"/>
      <c r="V111" s="2"/>
      <c r="W111" s="2"/>
      <c r="X111" s="2"/>
      <c r="Y111" s="2"/>
      <c r="Z111" s="2"/>
    </row>
    <row r="112" spans="1:26" x14ac:dyDescent="0.25">
      <c r="A112" s="7"/>
      <c r="B112" s="7"/>
      <c r="C112" s="7"/>
      <c r="D112" s="7"/>
      <c r="E112" s="7"/>
      <c r="F112" s="7"/>
      <c r="G112" s="7"/>
      <c r="H112" s="7"/>
      <c r="I112" s="7"/>
      <c r="J112" s="7"/>
      <c r="K112" s="2"/>
      <c r="L112" s="2"/>
      <c r="M112" s="2"/>
      <c r="N112" s="2"/>
      <c r="O112" s="2"/>
      <c r="P112" s="2"/>
      <c r="Q112" s="2"/>
      <c r="R112" s="2"/>
      <c r="S112" s="2"/>
      <c r="T112" s="2"/>
      <c r="U112" s="2"/>
      <c r="V112" s="2"/>
      <c r="W112" s="2"/>
      <c r="X112" s="2"/>
      <c r="Y112" s="2"/>
      <c r="Z112" s="2"/>
    </row>
    <row r="113" spans="1:26" x14ac:dyDescent="0.25">
      <c r="A113" s="8" t="s">
        <v>266</v>
      </c>
      <c r="B113" s="8"/>
      <c r="C113" s="8"/>
      <c r="D113" s="8"/>
      <c r="E113" s="8"/>
      <c r="F113" s="8"/>
      <c r="G113" s="8"/>
      <c r="H113" s="8"/>
      <c r="I113" s="8"/>
      <c r="J113" s="8"/>
      <c r="K113" s="2"/>
      <c r="L113" s="2"/>
      <c r="M113" s="2"/>
      <c r="N113" s="2"/>
      <c r="O113" s="2"/>
      <c r="P113" s="2"/>
      <c r="Q113" s="2"/>
      <c r="R113" s="2"/>
      <c r="S113" s="2"/>
      <c r="T113" s="2"/>
      <c r="U113" s="2"/>
      <c r="V113" s="2"/>
      <c r="W113" s="2"/>
      <c r="X113" s="2"/>
      <c r="Y113" s="2"/>
      <c r="Z113" s="2"/>
    </row>
    <row r="114" spans="1:26" x14ac:dyDescent="0.25">
      <c r="A114" s="8"/>
      <c r="B114" s="8"/>
      <c r="C114" s="8"/>
      <c r="D114" s="8"/>
      <c r="E114" s="8"/>
      <c r="F114" s="8"/>
      <c r="G114" s="8"/>
      <c r="H114" s="8"/>
      <c r="I114" s="8"/>
      <c r="J114" s="8"/>
      <c r="K114" s="2"/>
      <c r="L114" s="2"/>
      <c r="M114" s="2"/>
      <c r="N114" s="2"/>
      <c r="O114" s="2"/>
      <c r="P114" s="2"/>
      <c r="Q114" s="2"/>
      <c r="R114" s="2"/>
      <c r="S114" s="2"/>
      <c r="T114" s="2"/>
      <c r="U114" s="2"/>
      <c r="V114" s="2"/>
      <c r="W114" s="2"/>
      <c r="X114" s="2"/>
      <c r="Y114" s="2"/>
      <c r="Z114" s="2"/>
    </row>
    <row r="115" spans="1:26" x14ac:dyDescent="0.25">
      <c r="A115" s="7"/>
      <c r="B115" s="7"/>
      <c r="C115" s="7"/>
      <c r="D115" s="7"/>
      <c r="E115" s="7"/>
      <c r="F115" s="7"/>
      <c r="G115" s="7"/>
      <c r="H115" s="7"/>
      <c r="I115" s="7"/>
      <c r="J115" s="7"/>
      <c r="K115" s="2"/>
      <c r="L115" s="2"/>
      <c r="M115" s="2"/>
      <c r="N115" s="2"/>
      <c r="O115" s="2"/>
      <c r="P115" s="2"/>
      <c r="Q115" s="2"/>
      <c r="R115" s="2"/>
      <c r="S115" s="2"/>
      <c r="T115" s="2"/>
      <c r="U115" s="2"/>
      <c r="V115" s="2"/>
      <c r="W115" s="2"/>
      <c r="X115" s="2"/>
      <c r="Y115" s="2"/>
      <c r="Z115" s="2"/>
    </row>
    <row r="116" spans="1:26" x14ac:dyDescent="0.25">
      <c r="A116" s="6" t="s">
        <v>244</v>
      </c>
      <c r="B116" s="6" t="s">
        <v>267</v>
      </c>
      <c r="C116" s="6" t="s">
        <v>268</v>
      </c>
      <c r="D116" s="6" t="s">
        <v>269</v>
      </c>
      <c r="E116" s="6" t="s">
        <v>270</v>
      </c>
      <c r="F116" s="6" t="s">
        <v>271</v>
      </c>
      <c r="G116" s="6" t="s">
        <v>272</v>
      </c>
      <c r="H116" s="6" t="s">
        <v>106</v>
      </c>
      <c r="I116" s="6" t="s">
        <v>273</v>
      </c>
      <c r="J116" s="6" t="s">
        <v>274</v>
      </c>
      <c r="K116" s="2"/>
      <c r="L116" s="2"/>
      <c r="M116" s="2"/>
      <c r="N116" s="2"/>
      <c r="O116" s="2"/>
      <c r="P116" s="2"/>
      <c r="Q116" s="2"/>
      <c r="R116" s="2"/>
      <c r="S116" s="2"/>
      <c r="T116" s="2"/>
      <c r="U116" s="2"/>
      <c r="V116" s="2"/>
      <c r="W116" s="2"/>
      <c r="X116" s="2"/>
      <c r="Y116" s="2"/>
      <c r="Z116" s="2"/>
    </row>
    <row r="117" spans="1:26" ht="38.25" x14ac:dyDescent="0.25">
      <c r="A117" s="20"/>
      <c r="B117" s="20"/>
      <c r="C117" s="20"/>
      <c r="D117" s="20" t="s">
        <v>275</v>
      </c>
      <c r="E117" s="20"/>
      <c r="F117" s="20"/>
      <c r="G117" s="20"/>
      <c r="H117" s="20"/>
      <c r="I117" s="20"/>
      <c r="J117" s="20"/>
      <c r="K117" s="2"/>
      <c r="L117" s="2"/>
      <c r="M117" s="2"/>
      <c r="N117" s="2"/>
      <c r="O117" s="2"/>
      <c r="P117" s="2"/>
      <c r="Q117" s="2"/>
      <c r="R117" s="2"/>
      <c r="S117" s="2"/>
      <c r="T117" s="2"/>
      <c r="U117" s="2"/>
      <c r="V117" s="2"/>
      <c r="W117" s="2"/>
      <c r="X117" s="2"/>
      <c r="Y117" s="2"/>
      <c r="Z117" s="2"/>
    </row>
    <row r="118" spans="1:26" ht="38.25" x14ac:dyDescent="0.25">
      <c r="A118" s="20"/>
      <c r="B118" s="20"/>
      <c r="C118" s="20"/>
      <c r="D118" s="20" t="s">
        <v>276</v>
      </c>
      <c r="E118" s="20"/>
      <c r="F118" s="20"/>
      <c r="G118" s="20"/>
      <c r="H118" s="20"/>
      <c r="I118" s="20"/>
      <c r="J118" s="20"/>
      <c r="K118" s="2"/>
      <c r="L118" s="2"/>
      <c r="M118" s="2"/>
      <c r="N118" s="2"/>
      <c r="O118" s="2"/>
      <c r="P118" s="2"/>
      <c r="Q118" s="2"/>
      <c r="R118" s="2"/>
      <c r="S118" s="2"/>
      <c r="T118" s="2"/>
      <c r="U118" s="2"/>
      <c r="V118" s="2"/>
      <c r="W118" s="2"/>
      <c r="X118" s="2"/>
      <c r="Y118" s="2"/>
      <c r="Z118" s="2"/>
    </row>
    <row r="119" spans="1:26" ht="38.25" x14ac:dyDescent="0.25">
      <c r="A119" s="20"/>
      <c r="B119" s="20"/>
      <c r="C119" s="20"/>
      <c r="D119" s="20" t="s">
        <v>277</v>
      </c>
      <c r="E119" s="20"/>
      <c r="F119" s="20"/>
      <c r="G119" s="20"/>
      <c r="H119" s="20"/>
      <c r="I119" s="20"/>
      <c r="J119" s="20"/>
      <c r="K119" s="2"/>
      <c r="L119" s="2"/>
      <c r="M119" s="2"/>
      <c r="N119" s="2"/>
      <c r="O119" s="2"/>
      <c r="P119" s="2"/>
      <c r="Q119" s="2"/>
      <c r="R119" s="2"/>
      <c r="S119" s="2"/>
      <c r="T119" s="2"/>
      <c r="U119" s="2"/>
      <c r="V119" s="2"/>
      <c r="W119" s="2"/>
      <c r="X119" s="2"/>
      <c r="Y119" s="2"/>
      <c r="Z119" s="2"/>
    </row>
    <row r="120" spans="1:26" ht="38.25" x14ac:dyDescent="0.25">
      <c r="A120" s="20"/>
      <c r="B120" s="20"/>
      <c r="C120" s="20"/>
      <c r="D120" s="20" t="s">
        <v>278</v>
      </c>
      <c r="E120" s="20"/>
      <c r="F120" s="20"/>
      <c r="G120" s="20"/>
      <c r="H120" s="20"/>
      <c r="I120" s="20"/>
      <c r="J120" s="20"/>
      <c r="K120" s="2"/>
      <c r="L120" s="2"/>
      <c r="M120" s="2"/>
      <c r="N120" s="2"/>
      <c r="O120" s="2"/>
      <c r="P120" s="2"/>
      <c r="Q120" s="2"/>
      <c r="R120" s="2"/>
      <c r="S120" s="2"/>
      <c r="T120" s="2"/>
      <c r="U120" s="2"/>
      <c r="V120" s="2"/>
      <c r="W120" s="2"/>
      <c r="X120" s="2"/>
      <c r="Y120" s="2"/>
      <c r="Z120" s="2"/>
    </row>
    <row r="121" spans="1:26" ht="25.5" x14ac:dyDescent="0.25">
      <c r="A121" s="20"/>
      <c r="B121" s="20"/>
      <c r="C121" s="20"/>
      <c r="D121" s="20" t="s">
        <v>279</v>
      </c>
      <c r="E121" s="20"/>
      <c r="F121" s="20"/>
      <c r="G121" s="20"/>
      <c r="H121" s="20"/>
      <c r="I121" s="20"/>
      <c r="J121" s="20"/>
      <c r="K121" s="2"/>
      <c r="L121" s="2"/>
      <c r="M121" s="2"/>
      <c r="N121" s="2"/>
      <c r="O121" s="2"/>
      <c r="P121" s="2"/>
      <c r="Q121" s="2"/>
      <c r="R121" s="2"/>
      <c r="S121" s="2"/>
      <c r="T121" s="2"/>
      <c r="U121" s="2"/>
      <c r="V121" s="2"/>
      <c r="W121" s="2"/>
      <c r="X121" s="2"/>
      <c r="Y121" s="2"/>
      <c r="Z121" s="2"/>
    </row>
    <row r="122" spans="1:26" ht="63.75" x14ac:dyDescent="0.25">
      <c r="A122" s="20"/>
      <c r="B122" s="20"/>
      <c r="C122" s="20"/>
      <c r="D122" s="20" t="s">
        <v>280</v>
      </c>
      <c r="E122" s="20"/>
      <c r="F122" s="20"/>
      <c r="G122" s="20"/>
      <c r="H122" s="20"/>
      <c r="I122" s="20"/>
      <c r="J122" s="20"/>
      <c r="K122" s="2"/>
      <c r="L122" s="2"/>
      <c r="M122" s="2"/>
      <c r="N122" s="2"/>
      <c r="O122" s="2"/>
      <c r="P122" s="2"/>
      <c r="Q122" s="2"/>
      <c r="R122" s="2"/>
      <c r="S122" s="2"/>
      <c r="T122" s="2"/>
      <c r="U122" s="2"/>
      <c r="V122" s="2"/>
      <c r="W122" s="2"/>
      <c r="X122" s="2"/>
      <c r="Y122" s="2"/>
      <c r="Z122" s="2"/>
    </row>
    <row r="123" spans="1:26" x14ac:dyDescent="0.25">
      <c r="A123" s="20"/>
      <c r="B123" s="20"/>
      <c r="C123" s="20"/>
      <c r="D123" s="20" t="s">
        <v>281</v>
      </c>
      <c r="E123" s="20" t="s">
        <v>282</v>
      </c>
      <c r="F123" s="20"/>
      <c r="G123" s="20"/>
      <c r="H123" s="20"/>
      <c r="I123" s="20"/>
      <c r="J123" s="20"/>
      <c r="K123" s="2"/>
      <c r="L123" s="2"/>
      <c r="M123" s="2"/>
      <c r="N123" s="2"/>
      <c r="O123" s="2"/>
      <c r="P123" s="2"/>
      <c r="Q123" s="2"/>
      <c r="R123" s="2"/>
      <c r="S123" s="2"/>
      <c r="T123" s="2"/>
      <c r="U123" s="2"/>
      <c r="V123" s="2"/>
      <c r="W123" s="2"/>
      <c r="X123" s="2"/>
      <c r="Y123" s="2"/>
      <c r="Z123" s="2"/>
    </row>
    <row r="124" spans="1:26" ht="38.25" x14ac:dyDescent="0.25">
      <c r="A124" s="20"/>
      <c r="B124" s="20"/>
      <c r="C124" s="20"/>
      <c r="D124" s="20" t="s">
        <v>283</v>
      </c>
      <c r="E124" s="20"/>
      <c r="F124" s="20"/>
      <c r="G124" s="20"/>
      <c r="H124" s="20"/>
      <c r="I124" s="20"/>
      <c r="J124" s="20"/>
      <c r="K124" s="2"/>
      <c r="L124" s="2"/>
      <c r="M124" s="2"/>
      <c r="N124" s="2"/>
      <c r="O124" s="2"/>
      <c r="P124" s="2"/>
      <c r="Q124" s="2"/>
      <c r="R124" s="2"/>
      <c r="S124" s="2"/>
      <c r="T124" s="2"/>
      <c r="U124" s="2"/>
      <c r="V124" s="2"/>
      <c r="W124" s="2"/>
      <c r="X124" s="2"/>
      <c r="Y124" s="2"/>
      <c r="Z124" s="2"/>
    </row>
    <row r="125" spans="1:26" ht="38.25" x14ac:dyDescent="0.25">
      <c r="A125" s="20"/>
      <c r="B125" s="20"/>
      <c r="C125" s="20"/>
      <c r="D125" s="20" t="s">
        <v>284</v>
      </c>
      <c r="E125" s="20" t="s">
        <v>285</v>
      </c>
      <c r="F125" s="20"/>
      <c r="G125" s="20"/>
      <c r="H125" s="20"/>
      <c r="I125" s="20"/>
      <c r="J125" s="20"/>
      <c r="K125" s="2"/>
      <c r="L125" s="2"/>
      <c r="M125" s="2"/>
      <c r="N125" s="2"/>
      <c r="O125" s="2"/>
      <c r="P125" s="2"/>
      <c r="Q125" s="2"/>
      <c r="R125" s="2"/>
      <c r="S125" s="2"/>
      <c r="T125" s="2"/>
      <c r="U125" s="2"/>
      <c r="V125" s="2"/>
      <c r="W125" s="2"/>
      <c r="X125" s="2"/>
      <c r="Y125" s="2"/>
      <c r="Z125" s="2"/>
    </row>
    <row r="126" spans="1:26" ht="38.25" x14ac:dyDescent="0.25">
      <c r="A126" s="20"/>
      <c r="B126" s="20"/>
      <c r="C126" s="20"/>
      <c r="D126" s="20" t="s">
        <v>286</v>
      </c>
      <c r="E126" s="20"/>
      <c r="F126" s="20"/>
      <c r="G126" s="20"/>
      <c r="H126" s="20"/>
      <c r="I126" s="20"/>
      <c r="J126" s="20"/>
      <c r="K126" s="2"/>
      <c r="L126" s="2"/>
      <c r="M126" s="2"/>
      <c r="N126" s="2"/>
      <c r="O126" s="2"/>
      <c r="P126" s="2"/>
      <c r="Q126" s="2"/>
      <c r="R126" s="2"/>
      <c r="S126" s="2"/>
      <c r="T126" s="2"/>
      <c r="U126" s="2"/>
      <c r="V126" s="2"/>
      <c r="W126" s="2"/>
      <c r="X126" s="2"/>
      <c r="Y126" s="2"/>
      <c r="Z126" s="2"/>
    </row>
    <row r="127" spans="1:26" ht="25.5" x14ac:dyDescent="0.25">
      <c r="A127" s="20"/>
      <c r="B127" s="20"/>
      <c r="C127" s="20"/>
      <c r="D127" s="20" t="s">
        <v>287</v>
      </c>
      <c r="E127" s="20" t="s">
        <v>288</v>
      </c>
      <c r="F127" s="20"/>
      <c r="G127" s="20"/>
      <c r="H127" s="20"/>
      <c r="I127" s="20"/>
      <c r="J127" s="20"/>
      <c r="K127" s="2"/>
      <c r="L127" s="2"/>
      <c r="M127" s="2"/>
      <c r="N127" s="2"/>
      <c r="O127" s="2"/>
      <c r="P127" s="2"/>
      <c r="Q127" s="2"/>
      <c r="R127" s="2"/>
      <c r="S127" s="2"/>
      <c r="T127" s="2"/>
      <c r="U127" s="2"/>
      <c r="V127" s="2"/>
      <c r="W127" s="2"/>
      <c r="X127" s="2"/>
      <c r="Y127" s="2"/>
      <c r="Z127" s="2"/>
    </row>
    <row r="128" spans="1:26" ht="25.5" x14ac:dyDescent="0.25">
      <c r="A128" s="20"/>
      <c r="B128" s="20"/>
      <c r="C128" s="20"/>
      <c r="D128" s="20" t="s">
        <v>289</v>
      </c>
      <c r="E128" s="20"/>
      <c r="F128" s="20"/>
      <c r="G128" s="20"/>
      <c r="H128" s="20"/>
      <c r="I128" s="20"/>
      <c r="J128" s="20"/>
      <c r="K128" s="2"/>
      <c r="L128" s="2"/>
      <c r="M128" s="2"/>
      <c r="N128" s="2"/>
      <c r="O128" s="2"/>
      <c r="P128" s="2"/>
      <c r="Q128" s="2"/>
      <c r="R128" s="2"/>
      <c r="S128" s="2"/>
      <c r="T128" s="2"/>
      <c r="U128" s="2"/>
      <c r="V128" s="2"/>
      <c r="W128" s="2"/>
      <c r="X128" s="2"/>
      <c r="Y128" s="2"/>
      <c r="Z128" s="2"/>
    </row>
    <row r="129" spans="1:26" ht="25.5" x14ac:dyDescent="0.25">
      <c r="A129" s="20"/>
      <c r="B129" s="20"/>
      <c r="C129" s="20"/>
      <c r="D129" s="20" t="s">
        <v>290</v>
      </c>
      <c r="E129" s="20" t="s">
        <v>291</v>
      </c>
      <c r="F129" s="20"/>
      <c r="G129" s="20"/>
      <c r="H129" s="20"/>
      <c r="I129" s="20"/>
      <c r="J129" s="20"/>
      <c r="K129" s="2"/>
      <c r="L129" s="2"/>
      <c r="M129" s="2"/>
      <c r="N129" s="2"/>
      <c r="O129" s="2"/>
      <c r="P129" s="2"/>
      <c r="Q129" s="2"/>
      <c r="R129" s="2"/>
      <c r="S129" s="2"/>
      <c r="T129" s="2"/>
      <c r="U129" s="2"/>
      <c r="V129" s="2"/>
      <c r="W129" s="2"/>
      <c r="X129" s="2"/>
      <c r="Y129" s="2"/>
      <c r="Z129" s="2"/>
    </row>
    <row r="130" spans="1:26" ht="38.25" x14ac:dyDescent="0.25">
      <c r="A130" s="20"/>
      <c r="B130" s="20"/>
      <c r="C130" s="20"/>
      <c r="D130" s="20" t="s">
        <v>292</v>
      </c>
      <c r="E130" s="20"/>
      <c r="F130" s="20"/>
      <c r="G130" s="20"/>
      <c r="H130" s="20"/>
      <c r="I130" s="20"/>
      <c r="J130" s="20"/>
      <c r="K130" s="2"/>
      <c r="L130" s="2"/>
      <c r="M130" s="2"/>
      <c r="N130" s="2"/>
      <c r="O130" s="2"/>
      <c r="P130" s="2"/>
      <c r="Q130" s="2"/>
      <c r="R130" s="2"/>
      <c r="S130" s="2"/>
      <c r="T130" s="2"/>
      <c r="U130" s="2"/>
      <c r="V130" s="2"/>
      <c r="W130" s="2"/>
      <c r="X130" s="2"/>
      <c r="Y130" s="2"/>
      <c r="Z130" s="2"/>
    </row>
    <row r="131" spans="1:26" ht="38.25" x14ac:dyDescent="0.25">
      <c r="A131" s="20"/>
      <c r="B131" s="20"/>
      <c r="C131" s="20"/>
      <c r="D131" s="20" t="s">
        <v>293</v>
      </c>
      <c r="E131" s="20"/>
      <c r="F131" s="20"/>
      <c r="G131" s="20"/>
      <c r="H131" s="20"/>
      <c r="I131" s="20"/>
      <c r="J131" s="20"/>
      <c r="K131" s="2"/>
      <c r="L131" s="2"/>
      <c r="M131" s="2"/>
      <c r="N131" s="2"/>
      <c r="O131" s="2"/>
      <c r="P131" s="2"/>
      <c r="Q131" s="2"/>
      <c r="R131" s="2"/>
      <c r="S131" s="2"/>
      <c r="T131" s="2"/>
      <c r="U131" s="2"/>
      <c r="V131" s="2"/>
      <c r="W131" s="2"/>
      <c r="X131" s="2"/>
      <c r="Y131" s="2"/>
      <c r="Z131" s="2"/>
    </row>
    <row r="132" spans="1:26" ht="38.25" x14ac:dyDescent="0.25">
      <c r="A132" s="20"/>
      <c r="B132" s="20"/>
      <c r="C132" s="20"/>
      <c r="D132" s="20" t="s">
        <v>294</v>
      </c>
      <c r="E132" s="20"/>
      <c r="F132" s="20"/>
      <c r="G132" s="20"/>
      <c r="H132" s="20"/>
      <c r="I132" s="20"/>
      <c r="J132" s="20"/>
      <c r="K132" s="2"/>
      <c r="L132" s="2"/>
      <c r="M132" s="2"/>
      <c r="N132" s="2"/>
      <c r="O132" s="2"/>
      <c r="P132" s="2"/>
      <c r="Q132" s="2"/>
      <c r="R132" s="2"/>
      <c r="S132" s="2"/>
      <c r="T132" s="2"/>
      <c r="U132" s="2"/>
      <c r="V132" s="2"/>
      <c r="W132" s="2"/>
      <c r="X132" s="2"/>
      <c r="Y132" s="2"/>
      <c r="Z132" s="2"/>
    </row>
    <row r="133" spans="1:26" ht="25.5" x14ac:dyDescent="0.25">
      <c r="A133" s="20"/>
      <c r="B133" s="20"/>
      <c r="C133" s="20"/>
      <c r="D133" s="20" t="s">
        <v>295</v>
      </c>
      <c r="E133" s="20"/>
      <c r="F133" s="20"/>
      <c r="G133" s="20"/>
      <c r="H133" s="20"/>
      <c r="I133" s="20"/>
      <c r="J133" s="20"/>
      <c r="K133" s="2"/>
      <c r="L133" s="2"/>
      <c r="M133" s="2"/>
      <c r="N133" s="2"/>
      <c r="O133" s="2"/>
      <c r="P133" s="2"/>
      <c r="Q133" s="2"/>
      <c r="R133" s="2"/>
      <c r="S133" s="2"/>
      <c r="T133" s="2"/>
      <c r="U133" s="2"/>
      <c r="V133" s="2"/>
      <c r="W133" s="2"/>
      <c r="X133" s="2"/>
      <c r="Y133" s="2"/>
      <c r="Z133" s="2"/>
    </row>
    <row r="134" spans="1:26" ht="25.5" x14ac:dyDescent="0.25">
      <c r="A134" s="20"/>
      <c r="B134" s="20"/>
      <c r="C134" s="20"/>
      <c r="D134" s="20" t="s">
        <v>296</v>
      </c>
      <c r="E134" s="20"/>
      <c r="F134" s="20"/>
      <c r="G134" s="20"/>
      <c r="H134" s="20"/>
      <c r="I134" s="20"/>
      <c r="J134" s="20"/>
      <c r="K134" s="2"/>
      <c r="L134" s="2"/>
      <c r="M134" s="2"/>
      <c r="N134" s="2"/>
      <c r="O134" s="2"/>
      <c r="P134" s="2"/>
      <c r="Q134" s="2"/>
      <c r="R134" s="2"/>
      <c r="S134" s="2"/>
      <c r="T134" s="2"/>
      <c r="U134" s="2"/>
      <c r="V134" s="2"/>
      <c r="W134" s="2"/>
      <c r="X134" s="2"/>
      <c r="Y134" s="2"/>
      <c r="Z134" s="2"/>
    </row>
    <row r="135" spans="1:26" ht="38.25" x14ac:dyDescent="0.25">
      <c r="A135" s="20"/>
      <c r="B135" s="20"/>
      <c r="C135" s="20"/>
      <c r="D135" s="20" t="s">
        <v>297</v>
      </c>
      <c r="E135" s="20"/>
      <c r="F135" s="20"/>
      <c r="G135" s="20"/>
      <c r="H135" s="20"/>
      <c r="I135" s="20"/>
      <c r="J135" s="20"/>
      <c r="K135" s="2"/>
      <c r="L135" s="2"/>
      <c r="M135" s="2"/>
      <c r="N135" s="2"/>
      <c r="O135" s="2"/>
      <c r="P135" s="2"/>
      <c r="Q135" s="2"/>
      <c r="R135" s="2"/>
      <c r="S135" s="2"/>
      <c r="T135" s="2"/>
      <c r="U135" s="2"/>
      <c r="V135" s="2"/>
      <c r="W135" s="2"/>
      <c r="X135" s="2"/>
      <c r="Y135" s="2"/>
      <c r="Z135" s="2"/>
    </row>
    <row r="136" spans="1:26" ht="25.5" x14ac:dyDescent="0.25">
      <c r="A136" s="20"/>
      <c r="B136" s="20"/>
      <c r="C136" s="20"/>
      <c r="D136" s="20" t="s">
        <v>298</v>
      </c>
      <c r="E136" s="20"/>
      <c r="F136" s="20"/>
      <c r="G136" s="20"/>
      <c r="H136" s="20"/>
      <c r="I136" s="20"/>
      <c r="J136" s="20"/>
      <c r="K136" s="2"/>
      <c r="L136" s="2"/>
      <c r="M136" s="2"/>
      <c r="N136" s="2"/>
      <c r="O136" s="2"/>
      <c r="P136" s="2"/>
      <c r="Q136" s="2"/>
      <c r="R136" s="2"/>
      <c r="S136" s="2"/>
      <c r="T136" s="2"/>
      <c r="U136" s="2"/>
      <c r="V136" s="2"/>
      <c r="W136" s="2"/>
      <c r="X136" s="2"/>
      <c r="Y136" s="2"/>
      <c r="Z136" s="2"/>
    </row>
    <row r="137" spans="1:26" ht="51" x14ac:dyDescent="0.25">
      <c r="A137" s="20"/>
      <c r="B137" s="20"/>
      <c r="C137" s="20"/>
      <c r="D137" s="20" t="s">
        <v>299</v>
      </c>
      <c r="E137" s="20"/>
      <c r="F137" s="20"/>
      <c r="G137" s="20"/>
      <c r="H137" s="20"/>
      <c r="I137" s="20"/>
      <c r="J137" s="20"/>
      <c r="K137" s="2"/>
      <c r="L137" s="2"/>
      <c r="M137" s="2"/>
      <c r="N137" s="2"/>
      <c r="O137" s="2"/>
      <c r="P137" s="2"/>
      <c r="Q137" s="2"/>
      <c r="R137" s="2"/>
      <c r="S137" s="2"/>
      <c r="T137" s="2"/>
      <c r="U137" s="2"/>
      <c r="V137" s="2"/>
      <c r="W137" s="2"/>
      <c r="X137" s="2"/>
      <c r="Y137" s="2"/>
      <c r="Z137" s="2"/>
    </row>
    <row r="138" spans="1:26" s="28" customFormat="1" ht="28.5" customHeight="1" x14ac:dyDescent="0.3">
      <c r="A138" s="29" t="s">
        <v>300</v>
      </c>
      <c r="B138" s="29"/>
      <c r="C138" s="29"/>
      <c r="D138" s="29"/>
      <c r="E138" s="29"/>
      <c r="F138" s="29"/>
      <c r="G138" s="29"/>
      <c r="H138" s="29"/>
      <c r="I138" s="29"/>
      <c r="J138" s="29"/>
      <c r="K138" s="27"/>
      <c r="L138" s="27"/>
      <c r="M138" s="27"/>
      <c r="N138" s="27"/>
      <c r="O138" s="27"/>
      <c r="P138" s="27"/>
      <c r="Q138" s="27"/>
      <c r="R138" s="27"/>
      <c r="S138" s="27"/>
      <c r="T138" s="27"/>
      <c r="U138" s="27"/>
      <c r="V138" s="27"/>
      <c r="W138" s="27"/>
      <c r="X138" s="27"/>
      <c r="Y138" s="27"/>
      <c r="Z138" s="27"/>
    </row>
    <row r="139" spans="1:26" x14ac:dyDescent="0.25">
      <c r="A139" s="12" t="s">
        <v>301</v>
      </c>
      <c r="B139" s="12"/>
      <c r="C139" s="12"/>
      <c r="D139" s="12"/>
      <c r="E139" s="12"/>
      <c r="F139" s="12"/>
      <c r="G139" s="12"/>
      <c r="H139" s="12"/>
      <c r="I139" s="12"/>
      <c r="J139" s="2"/>
      <c r="K139" s="2"/>
      <c r="L139" s="2"/>
      <c r="M139" s="2"/>
      <c r="N139" s="2"/>
      <c r="O139" s="2"/>
      <c r="P139" s="2"/>
      <c r="Q139" s="2"/>
      <c r="R139" s="2"/>
      <c r="S139" s="2"/>
      <c r="T139" s="2"/>
      <c r="U139" s="2"/>
      <c r="V139" s="2"/>
      <c r="W139" s="2"/>
      <c r="X139" s="2"/>
      <c r="Y139" s="2"/>
      <c r="Z139" s="2"/>
    </row>
    <row r="140" spans="1:26" x14ac:dyDescent="0.25">
      <c r="A140" s="7"/>
      <c r="B140" s="7"/>
      <c r="C140" s="7"/>
      <c r="D140" s="7"/>
      <c r="E140" s="7"/>
      <c r="F140" s="7"/>
      <c r="G140" s="7"/>
      <c r="H140" s="7"/>
      <c r="I140" s="7"/>
      <c r="J140" s="2"/>
      <c r="K140" s="2"/>
      <c r="L140" s="2"/>
      <c r="M140" s="2"/>
      <c r="N140" s="2"/>
      <c r="O140" s="2"/>
      <c r="P140" s="2"/>
      <c r="Q140" s="2"/>
      <c r="R140" s="2"/>
      <c r="S140" s="2"/>
      <c r="T140" s="2"/>
      <c r="U140" s="2"/>
      <c r="V140" s="2"/>
      <c r="W140" s="2"/>
      <c r="X140" s="2"/>
      <c r="Y140" s="2"/>
      <c r="Z140" s="2"/>
    </row>
    <row r="141" spans="1:26" x14ac:dyDescent="0.25">
      <c r="A141" s="14" t="s">
        <v>302</v>
      </c>
      <c r="B141" s="20"/>
      <c r="C141" s="14" t="s">
        <v>303</v>
      </c>
      <c r="D141" s="20"/>
      <c r="E141" s="14" t="s">
        <v>304</v>
      </c>
      <c r="F141" s="20"/>
      <c r="G141" s="14" t="s">
        <v>13</v>
      </c>
      <c r="H141" s="16"/>
      <c r="I141" s="16"/>
      <c r="J141" s="2"/>
      <c r="K141" s="2"/>
      <c r="L141" s="2"/>
      <c r="M141" s="2"/>
      <c r="N141" s="2"/>
      <c r="O141" s="2"/>
      <c r="P141" s="2"/>
      <c r="Q141" s="2"/>
      <c r="R141" s="2"/>
      <c r="S141" s="2"/>
      <c r="T141" s="2"/>
      <c r="U141" s="2"/>
      <c r="V141" s="2"/>
      <c r="W141" s="2"/>
      <c r="X141" s="2"/>
      <c r="Y141" s="2"/>
      <c r="Z141" s="2"/>
    </row>
    <row r="142" spans="1:26" x14ac:dyDescent="0.25">
      <c r="A142" s="14" t="s">
        <v>305</v>
      </c>
      <c r="B142" s="20"/>
      <c r="C142" s="14" t="s">
        <v>303</v>
      </c>
      <c r="D142" s="20"/>
      <c r="E142" s="14" t="s">
        <v>304</v>
      </c>
      <c r="F142" s="20"/>
      <c r="G142" s="14" t="s">
        <v>13</v>
      </c>
      <c r="H142" s="16"/>
      <c r="I142" s="16"/>
      <c r="J142" s="2"/>
      <c r="K142" s="2"/>
      <c r="L142" s="2"/>
      <c r="M142" s="2"/>
      <c r="N142" s="2"/>
      <c r="O142" s="2"/>
      <c r="P142" s="2"/>
      <c r="Q142" s="2"/>
      <c r="R142" s="2"/>
      <c r="S142" s="2"/>
      <c r="T142" s="2"/>
      <c r="U142" s="2"/>
      <c r="V142" s="2"/>
      <c r="W142" s="2"/>
      <c r="X142" s="2"/>
      <c r="Y142" s="2"/>
      <c r="Z142" s="2"/>
    </row>
    <row r="143" spans="1:26" x14ac:dyDescent="0.25">
      <c r="A143" s="14" t="s">
        <v>306</v>
      </c>
      <c r="B143" s="20"/>
      <c r="C143" s="14" t="s">
        <v>303</v>
      </c>
      <c r="D143" s="20"/>
      <c r="E143" s="14" t="s">
        <v>304</v>
      </c>
      <c r="F143" s="20"/>
      <c r="G143" s="14" t="s">
        <v>13</v>
      </c>
      <c r="H143" s="16"/>
      <c r="I143" s="16"/>
      <c r="J143" s="2"/>
      <c r="K143" s="2"/>
      <c r="L143" s="2"/>
      <c r="M143" s="2"/>
      <c r="N143" s="2"/>
      <c r="O143" s="2"/>
      <c r="P143" s="2"/>
      <c r="Q143" s="2"/>
      <c r="R143" s="2"/>
      <c r="S143" s="2"/>
      <c r="T143" s="2"/>
      <c r="U143" s="2"/>
      <c r="V143" s="2"/>
      <c r="W143" s="2"/>
      <c r="X143" s="2"/>
      <c r="Y143" s="2"/>
      <c r="Z143" s="2"/>
    </row>
    <row r="144" spans="1:26" x14ac:dyDescent="0.25">
      <c r="A144" s="7"/>
      <c r="B144" s="7"/>
      <c r="C144" s="7"/>
      <c r="D144" s="7"/>
      <c r="E144" s="7"/>
      <c r="F144" s="7"/>
      <c r="G144" s="7"/>
      <c r="H144" s="7"/>
      <c r="I144" s="7"/>
      <c r="J144" s="2"/>
      <c r="K144" s="2"/>
      <c r="L144" s="2"/>
      <c r="M144" s="2"/>
      <c r="N144" s="2"/>
      <c r="O144" s="2"/>
      <c r="P144" s="2"/>
      <c r="Q144" s="2"/>
      <c r="R144" s="2"/>
      <c r="S144" s="2"/>
      <c r="T144" s="2"/>
      <c r="U144" s="2"/>
      <c r="V144" s="2"/>
      <c r="W144" s="2"/>
      <c r="X144" s="2"/>
      <c r="Y144" s="2"/>
      <c r="Z144" s="2"/>
    </row>
    <row r="145" spans="1:26" x14ac:dyDescent="0.25">
      <c r="A145" s="7"/>
      <c r="B145" s="7"/>
      <c r="C145" s="7"/>
      <c r="D145" s="7"/>
      <c r="E145" s="7"/>
      <c r="F145" s="7"/>
      <c r="G145" s="7"/>
      <c r="H145" s="7"/>
      <c r="I145" s="7"/>
      <c r="J145" s="2"/>
      <c r="K145" s="2"/>
      <c r="L145" s="2"/>
      <c r="M145" s="2"/>
      <c r="N145" s="2"/>
      <c r="O145" s="2"/>
      <c r="P145" s="2"/>
      <c r="Q145" s="2"/>
      <c r="R145" s="2"/>
      <c r="S145" s="2"/>
      <c r="T145" s="2"/>
      <c r="U145" s="2"/>
      <c r="V145" s="2"/>
      <c r="W145" s="2"/>
      <c r="X145" s="2"/>
      <c r="Y145" s="2"/>
      <c r="Z145" s="2"/>
    </row>
    <row r="146" spans="1:26" ht="25.5" x14ac:dyDescent="0.25">
      <c r="A146" s="6" t="s">
        <v>307</v>
      </c>
      <c r="B146" s="6" t="s">
        <v>308</v>
      </c>
      <c r="C146" s="6" t="s">
        <v>309</v>
      </c>
      <c r="D146" s="6" t="s">
        <v>310</v>
      </c>
      <c r="E146" s="6" t="s">
        <v>311</v>
      </c>
      <c r="F146" s="6" t="s">
        <v>312</v>
      </c>
      <c r="G146" s="6" t="s">
        <v>105</v>
      </c>
      <c r="H146" s="6" t="s">
        <v>313</v>
      </c>
      <c r="I146" s="6" t="s">
        <v>314</v>
      </c>
      <c r="J146" s="2"/>
      <c r="K146" s="2"/>
      <c r="L146" s="2"/>
      <c r="M146" s="2"/>
      <c r="N146" s="2"/>
      <c r="O146" s="2"/>
      <c r="P146" s="2"/>
      <c r="Q146" s="2"/>
      <c r="R146" s="2"/>
      <c r="S146" s="2"/>
      <c r="T146" s="2"/>
      <c r="U146" s="2"/>
      <c r="V146" s="2"/>
      <c r="W146" s="2"/>
      <c r="X146" s="2"/>
      <c r="Y146" s="2"/>
      <c r="Z146" s="2"/>
    </row>
    <row r="147" spans="1:26" ht="25.5" x14ac:dyDescent="0.25">
      <c r="A147" s="20" t="s">
        <v>315</v>
      </c>
      <c r="B147" s="20"/>
      <c r="C147" s="20"/>
      <c r="D147" s="20"/>
      <c r="E147" s="20" t="str">
        <f t="shared" ref="E147:E154" si="2">IFERROR(AVERAGE(B147:D147),"")</f>
        <v/>
      </c>
      <c r="F147" s="20" t="s">
        <v>316</v>
      </c>
      <c r="G147" s="20" t="str">
        <f t="shared" ref="G147:G154" si="3">IF(E147="","",IF(E147&gt;=6,"Yeterli","Geliştirilmeli"))</f>
        <v/>
      </c>
      <c r="H147" s="20"/>
      <c r="I147" s="20"/>
      <c r="J147" s="2"/>
      <c r="K147" s="2"/>
      <c r="L147" s="2"/>
      <c r="M147" s="2"/>
      <c r="N147" s="2"/>
      <c r="O147" s="2"/>
      <c r="P147" s="2"/>
      <c r="Q147" s="2"/>
      <c r="R147" s="2"/>
      <c r="S147" s="2"/>
      <c r="T147" s="2"/>
      <c r="U147" s="2"/>
      <c r="V147" s="2"/>
      <c r="W147" s="2"/>
      <c r="X147" s="2"/>
      <c r="Y147" s="2"/>
      <c r="Z147" s="2"/>
    </row>
    <row r="148" spans="1:26" ht="25.5" x14ac:dyDescent="0.25">
      <c r="A148" s="20" t="s">
        <v>317</v>
      </c>
      <c r="B148" s="20"/>
      <c r="C148" s="20"/>
      <c r="D148" s="20"/>
      <c r="E148" s="20" t="str">
        <f t="shared" si="2"/>
        <v/>
      </c>
      <c r="F148" s="20" t="s">
        <v>316</v>
      </c>
      <c r="G148" s="20" t="str">
        <f t="shared" si="3"/>
        <v/>
      </c>
      <c r="H148" s="20"/>
      <c r="I148" s="20"/>
      <c r="J148" s="2"/>
      <c r="K148" s="2"/>
      <c r="L148" s="2"/>
      <c r="M148" s="2"/>
      <c r="N148" s="2"/>
      <c r="O148" s="2"/>
      <c r="P148" s="2"/>
      <c r="Q148" s="2"/>
      <c r="R148" s="2"/>
      <c r="S148" s="2"/>
      <c r="T148" s="2"/>
      <c r="U148" s="2"/>
      <c r="V148" s="2"/>
      <c r="W148" s="2"/>
      <c r="X148" s="2"/>
      <c r="Y148" s="2"/>
      <c r="Z148" s="2"/>
    </row>
    <row r="149" spans="1:26" ht="25.5" x14ac:dyDescent="0.25">
      <c r="A149" s="20" t="s">
        <v>318</v>
      </c>
      <c r="B149" s="20"/>
      <c r="C149" s="20"/>
      <c r="D149" s="20"/>
      <c r="E149" s="20" t="str">
        <f t="shared" si="2"/>
        <v/>
      </c>
      <c r="F149" s="20" t="s">
        <v>316</v>
      </c>
      <c r="G149" s="20" t="str">
        <f t="shared" si="3"/>
        <v/>
      </c>
      <c r="H149" s="20"/>
      <c r="I149" s="20"/>
      <c r="J149" s="2"/>
      <c r="K149" s="2"/>
      <c r="L149" s="2"/>
      <c r="M149" s="2"/>
      <c r="N149" s="2"/>
      <c r="O149" s="2"/>
      <c r="P149" s="2"/>
      <c r="Q149" s="2"/>
      <c r="R149" s="2"/>
      <c r="S149" s="2"/>
      <c r="T149" s="2"/>
      <c r="U149" s="2"/>
      <c r="V149" s="2"/>
      <c r="W149" s="2"/>
      <c r="X149" s="2"/>
      <c r="Y149" s="2"/>
      <c r="Z149" s="2"/>
    </row>
    <row r="150" spans="1:26" ht="25.5" x14ac:dyDescent="0.25">
      <c r="A150" s="20" t="s">
        <v>319</v>
      </c>
      <c r="B150" s="20"/>
      <c r="C150" s="20"/>
      <c r="D150" s="20"/>
      <c r="E150" s="20" t="str">
        <f t="shared" si="2"/>
        <v/>
      </c>
      <c r="F150" s="20" t="s">
        <v>316</v>
      </c>
      <c r="G150" s="20" t="str">
        <f t="shared" si="3"/>
        <v/>
      </c>
      <c r="H150" s="20"/>
      <c r="I150" s="20"/>
      <c r="J150" s="2"/>
      <c r="K150" s="2"/>
      <c r="L150" s="2"/>
      <c r="M150" s="2"/>
      <c r="N150" s="2"/>
      <c r="O150" s="2"/>
      <c r="P150" s="2"/>
      <c r="Q150" s="2"/>
      <c r="R150" s="2"/>
      <c r="S150" s="2"/>
      <c r="T150" s="2"/>
      <c r="U150" s="2"/>
      <c r="V150" s="2"/>
      <c r="W150" s="2"/>
      <c r="X150" s="2"/>
      <c r="Y150" s="2"/>
      <c r="Z150" s="2"/>
    </row>
    <row r="151" spans="1:26" ht="25.5" x14ac:dyDescent="0.25">
      <c r="A151" s="20" t="s">
        <v>320</v>
      </c>
      <c r="B151" s="20"/>
      <c r="C151" s="20"/>
      <c r="D151" s="20"/>
      <c r="E151" s="20" t="str">
        <f t="shared" si="2"/>
        <v/>
      </c>
      <c r="F151" s="20" t="s">
        <v>316</v>
      </c>
      <c r="G151" s="20" t="str">
        <f t="shared" si="3"/>
        <v/>
      </c>
      <c r="H151" s="20"/>
      <c r="I151" s="20"/>
      <c r="J151" s="2"/>
      <c r="K151" s="2"/>
      <c r="L151" s="2"/>
      <c r="M151" s="2"/>
      <c r="N151" s="2"/>
      <c r="O151" s="2"/>
      <c r="P151" s="2"/>
      <c r="Q151" s="2"/>
      <c r="R151" s="2"/>
      <c r="S151" s="2"/>
      <c r="T151" s="2"/>
      <c r="U151" s="2"/>
      <c r="V151" s="2"/>
      <c r="W151" s="2"/>
      <c r="X151" s="2"/>
      <c r="Y151" s="2"/>
      <c r="Z151" s="2"/>
    </row>
    <row r="152" spans="1:26" ht="25.5" x14ac:dyDescent="0.25">
      <c r="A152" s="20" t="s">
        <v>321</v>
      </c>
      <c r="B152" s="20"/>
      <c r="C152" s="20"/>
      <c r="D152" s="20"/>
      <c r="E152" s="20" t="str">
        <f t="shared" si="2"/>
        <v/>
      </c>
      <c r="F152" s="20" t="s">
        <v>316</v>
      </c>
      <c r="G152" s="20" t="str">
        <f t="shared" si="3"/>
        <v/>
      </c>
      <c r="H152" s="20"/>
      <c r="I152" s="20"/>
      <c r="J152" s="2"/>
      <c r="K152" s="2"/>
      <c r="L152" s="2"/>
      <c r="M152" s="2"/>
      <c r="N152" s="2"/>
      <c r="O152" s="2"/>
      <c r="P152" s="2"/>
      <c r="Q152" s="2"/>
      <c r="R152" s="2"/>
      <c r="S152" s="2"/>
      <c r="T152" s="2"/>
      <c r="U152" s="2"/>
      <c r="V152" s="2"/>
      <c r="W152" s="2"/>
      <c r="X152" s="2"/>
      <c r="Y152" s="2"/>
      <c r="Z152" s="2"/>
    </row>
    <row r="153" spans="1:26" ht="25.5" x14ac:dyDescent="0.25">
      <c r="A153" s="20" t="s">
        <v>322</v>
      </c>
      <c r="B153" s="20"/>
      <c r="C153" s="20"/>
      <c r="D153" s="20"/>
      <c r="E153" s="20" t="str">
        <f t="shared" si="2"/>
        <v/>
      </c>
      <c r="F153" s="20" t="s">
        <v>316</v>
      </c>
      <c r="G153" s="20" t="str">
        <f t="shared" si="3"/>
        <v/>
      </c>
      <c r="H153" s="20"/>
      <c r="I153" s="20"/>
      <c r="J153" s="2"/>
      <c r="K153" s="2"/>
      <c r="L153" s="2"/>
      <c r="M153" s="2"/>
      <c r="N153" s="2"/>
      <c r="O153" s="2"/>
      <c r="P153" s="2"/>
      <c r="Q153" s="2"/>
      <c r="R153" s="2"/>
      <c r="S153" s="2"/>
      <c r="T153" s="2"/>
      <c r="U153" s="2"/>
      <c r="V153" s="2"/>
      <c r="W153" s="2"/>
      <c r="X153" s="2"/>
      <c r="Y153" s="2"/>
      <c r="Z153" s="2"/>
    </row>
    <row r="154" spans="1:26" x14ac:dyDescent="0.25">
      <c r="A154" s="20" t="s">
        <v>323</v>
      </c>
      <c r="B154" s="20"/>
      <c r="C154" s="20"/>
      <c r="D154" s="20"/>
      <c r="E154" s="20" t="str">
        <f t="shared" si="2"/>
        <v/>
      </c>
      <c r="F154" s="20" t="s">
        <v>316</v>
      </c>
      <c r="G154" s="20" t="str">
        <f t="shared" si="3"/>
        <v/>
      </c>
      <c r="H154" s="20"/>
      <c r="I154" s="20"/>
      <c r="J154" s="2"/>
      <c r="K154" s="2"/>
      <c r="L154" s="2"/>
      <c r="M154" s="2"/>
      <c r="N154" s="2"/>
      <c r="O154" s="2"/>
      <c r="P154" s="2"/>
      <c r="Q154" s="2"/>
      <c r="R154" s="2"/>
      <c r="S154" s="2"/>
      <c r="T154" s="2"/>
      <c r="U154" s="2"/>
      <c r="V154" s="2"/>
      <c r="W154" s="2"/>
      <c r="X154" s="2"/>
      <c r="Y154" s="2"/>
      <c r="Z154" s="2"/>
    </row>
    <row r="155" spans="1:26" x14ac:dyDescent="0.25">
      <c r="A155" s="7"/>
      <c r="B155" s="7"/>
      <c r="C155" s="7"/>
      <c r="D155" s="7"/>
      <c r="E155" s="7"/>
      <c r="F155" s="7"/>
      <c r="G155" s="7"/>
      <c r="H155" s="7"/>
      <c r="I155" s="7"/>
      <c r="J155" s="2"/>
      <c r="K155" s="2"/>
      <c r="L155" s="2"/>
      <c r="M155" s="2"/>
      <c r="N155" s="2"/>
      <c r="O155" s="2"/>
      <c r="P155" s="2"/>
      <c r="Q155" s="2"/>
      <c r="R155" s="2"/>
      <c r="S155" s="2"/>
      <c r="T155" s="2"/>
      <c r="U155" s="2"/>
      <c r="V155" s="2"/>
      <c r="W155" s="2"/>
      <c r="X155" s="2"/>
      <c r="Y155" s="2"/>
      <c r="Z155" s="2"/>
    </row>
    <row r="156" spans="1:26" x14ac:dyDescent="0.25">
      <c r="A156" s="7"/>
      <c r="B156" s="7"/>
      <c r="C156" s="7"/>
      <c r="D156" s="7"/>
      <c r="E156" s="7"/>
      <c r="F156" s="7"/>
      <c r="G156" s="7"/>
      <c r="H156" s="7"/>
      <c r="I156" s="7"/>
      <c r="J156" s="2"/>
      <c r="K156" s="2"/>
      <c r="L156" s="2"/>
      <c r="M156" s="2"/>
      <c r="N156" s="2"/>
      <c r="O156" s="2"/>
      <c r="P156" s="2"/>
      <c r="Q156" s="2"/>
      <c r="R156" s="2"/>
      <c r="S156" s="2"/>
      <c r="T156" s="2"/>
      <c r="U156" s="2"/>
      <c r="V156" s="2"/>
      <c r="W156" s="2"/>
      <c r="X156" s="2"/>
      <c r="Y156" s="2"/>
      <c r="Z156" s="2"/>
    </row>
    <row r="157" spans="1:26" x14ac:dyDescent="0.25">
      <c r="A157" s="13" t="s">
        <v>324</v>
      </c>
      <c r="B157" s="13"/>
      <c r="C157" s="13"/>
      <c r="D157" s="13"/>
      <c r="E157" s="13"/>
      <c r="F157" s="13"/>
      <c r="G157" s="13"/>
      <c r="H157" s="13"/>
      <c r="I157" s="13"/>
      <c r="J157" s="2"/>
      <c r="K157" s="2"/>
      <c r="L157" s="2"/>
      <c r="M157" s="2"/>
      <c r="N157" s="2"/>
      <c r="O157" s="2"/>
      <c r="P157" s="2"/>
      <c r="Q157" s="2"/>
      <c r="R157" s="2"/>
      <c r="S157" s="2"/>
      <c r="T157" s="2"/>
      <c r="U157" s="2"/>
      <c r="V157" s="2"/>
      <c r="W157" s="2"/>
      <c r="X157" s="2"/>
      <c r="Y157" s="2"/>
      <c r="Z157" s="2"/>
    </row>
    <row r="158" spans="1:26" x14ac:dyDescent="0.25">
      <c r="A158" s="16"/>
      <c r="B158" s="16"/>
      <c r="C158" s="16"/>
      <c r="D158" s="16"/>
      <c r="E158" s="16"/>
      <c r="F158" s="16"/>
      <c r="G158" s="16"/>
      <c r="H158" s="16"/>
      <c r="I158" s="16"/>
      <c r="J158" s="2"/>
      <c r="K158" s="2"/>
      <c r="L158" s="2"/>
      <c r="M158" s="2"/>
      <c r="N158" s="2"/>
      <c r="O158" s="2"/>
      <c r="P158" s="2"/>
      <c r="Q158" s="2"/>
      <c r="R158" s="2"/>
      <c r="S158" s="2"/>
      <c r="T158" s="2"/>
      <c r="U158" s="2"/>
      <c r="V158" s="2"/>
      <c r="W158" s="2"/>
      <c r="X158" s="2"/>
      <c r="Y158" s="2"/>
      <c r="Z158" s="2"/>
    </row>
    <row r="159" spans="1:26" x14ac:dyDescent="0.25">
      <c r="A159" s="16"/>
      <c r="B159" s="16"/>
      <c r="C159" s="16"/>
      <c r="D159" s="16"/>
      <c r="E159" s="16"/>
      <c r="F159" s="16"/>
      <c r="G159" s="16"/>
      <c r="H159" s="16"/>
      <c r="I159" s="16"/>
      <c r="J159" s="2"/>
      <c r="K159" s="2"/>
      <c r="L159" s="2"/>
      <c r="M159" s="2"/>
      <c r="N159" s="2"/>
      <c r="O159" s="2"/>
      <c r="P159" s="2"/>
      <c r="Q159" s="2"/>
      <c r="R159" s="2"/>
      <c r="S159" s="2"/>
      <c r="T159" s="2"/>
      <c r="U159" s="2"/>
      <c r="V159" s="2"/>
      <c r="W159" s="2"/>
      <c r="X159" s="2"/>
      <c r="Y159" s="2"/>
      <c r="Z159" s="2"/>
    </row>
    <row r="160" spans="1:26" x14ac:dyDescent="0.25">
      <c r="A160" s="16"/>
      <c r="B160" s="16"/>
      <c r="C160" s="16"/>
      <c r="D160" s="16"/>
      <c r="E160" s="16"/>
      <c r="F160" s="16"/>
      <c r="G160" s="16"/>
      <c r="H160" s="16"/>
      <c r="I160" s="16"/>
      <c r="J160" s="2"/>
      <c r="K160" s="2"/>
      <c r="L160" s="2"/>
      <c r="M160" s="2"/>
      <c r="N160" s="2"/>
      <c r="O160" s="2"/>
      <c r="P160" s="2"/>
      <c r="Q160" s="2"/>
      <c r="R160" s="2"/>
      <c r="S160" s="2"/>
      <c r="T160" s="2"/>
      <c r="U160" s="2"/>
      <c r="V160" s="2"/>
      <c r="W160" s="2"/>
      <c r="X160" s="2"/>
      <c r="Y160" s="2"/>
      <c r="Z160" s="2"/>
    </row>
    <row r="161" spans="1:26" x14ac:dyDescent="0.25">
      <c r="A161" s="16"/>
      <c r="B161" s="16"/>
      <c r="C161" s="16"/>
      <c r="D161" s="16"/>
      <c r="E161" s="16"/>
      <c r="F161" s="16"/>
      <c r="G161" s="16"/>
      <c r="H161" s="16"/>
      <c r="I161" s="16"/>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s="28" customFormat="1" ht="28.5" customHeight="1" x14ac:dyDescent="0.3">
      <c r="A163" s="26" t="s">
        <v>325</v>
      </c>
      <c r="B163" s="26"/>
      <c r="C163" s="26"/>
      <c r="D163" s="26"/>
      <c r="E163" s="26"/>
      <c r="F163" s="26"/>
      <c r="G163" s="26"/>
      <c r="H163" s="26"/>
      <c r="I163" s="26"/>
      <c r="J163" s="26"/>
      <c r="K163" s="27"/>
      <c r="L163" s="27"/>
      <c r="M163" s="27"/>
      <c r="N163" s="27"/>
      <c r="O163" s="27"/>
      <c r="P163" s="27"/>
      <c r="Q163" s="27"/>
      <c r="R163" s="27"/>
      <c r="S163" s="27"/>
      <c r="T163" s="27"/>
      <c r="U163" s="27"/>
      <c r="V163" s="27"/>
      <c r="W163" s="27"/>
      <c r="X163" s="27"/>
      <c r="Y163" s="27"/>
      <c r="Z163" s="27"/>
    </row>
    <row r="164" spans="1:26" x14ac:dyDescent="0.25">
      <c r="A164" s="12" t="s">
        <v>326</v>
      </c>
      <c r="B164" s="12"/>
      <c r="C164" s="12"/>
      <c r="D164" s="12"/>
      <c r="E164" s="12"/>
      <c r="F164" s="12"/>
      <c r="G164" s="12"/>
      <c r="H164" s="12"/>
      <c r="I164" s="12"/>
      <c r="J164" s="2"/>
      <c r="K164" s="2"/>
      <c r="L164" s="2"/>
      <c r="M164" s="2"/>
      <c r="N164" s="2"/>
      <c r="O164" s="2"/>
      <c r="P164" s="2"/>
      <c r="Q164" s="2"/>
      <c r="R164" s="2"/>
      <c r="S164" s="2"/>
      <c r="T164" s="2"/>
      <c r="U164" s="2"/>
      <c r="V164" s="2"/>
      <c r="W164" s="2"/>
      <c r="X164" s="2"/>
      <c r="Y164" s="2"/>
      <c r="Z164" s="2"/>
    </row>
    <row r="165" spans="1:26" x14ac:dyDescent="0.25">
      <c r="A165" s="7"/>
      <c r="B165" s="7"/>
      <c r="C165" s="7"/>
      <c r="D165" s="7"/>
      <c r="E165" s="7"/>
      <c r="F165" s="7"/>
      <c r="G165" s="7"/>
      <c r="H165" s="7"/>
      <c r="I165" s="7"/>
      <c r="J165" s="2"/>
      <c r="K165" s="2"/>
      <c r="L165" s="2"/>
      <c r="M165" s="2"/>
      <c r="N165" s="2"/>
      <c r="O165" s="2"/>
      <c r="P165" s="2"/>
      <c r="Q165" s="2"/>
      <c r="R165" s="2"/>
      <c r="S165" s="2"/>
      <c r="T165" s="2"/>
      <c r="U165" s="2"/>
      <c r="V165" s="2"/>
      <c r="W165" s="2"/>
      <c r="X165" s="2"/>
      <c r="Y165" s="2"/>
      <c r="Z165" s="2"/>
    </row>
    <row r="166" spans="1:26" ht="25.5" x14ac:dyDescent="0.25">
      <c r="A166" s="6" t="s">
        <v>327</v>
      </c>
      <c r="B166" s="6" t="s">
        <v>328</v>
      </c>
      <c r="C166" s="6" t="s">
        <v>329</v>
      </c>
      <c r="D166" s="6" t="s">
        <v>330</v>
      </c>
      <c r="E166" s="6" t="s">
        <v>311</v>
      </c>
      <c r="F166" s="6" t="s">
        <v>312</v>
      </c>
      <c r="G166" s="6" t="s">
        <v>105</v>
      </c>
      <c r="H166" s="6" t="s">
        <v>313</v>
      </c>
      <c r="I166" s="6" t="s">
        <v>314</v>
      </c>
      <c r="J166" s="2"/>
      <c r="K166" s="2"/>
      <c r="L166" s="2"/>
      <c r="M166" s="2"/>
      <c r="N166" s="2"/>
      <c r="O166" s="2"/>
      <c r="P166" s="2"/>
      <c r="Q166" s="2"/>
      <c r="R166" s="2"/>
      <c r="S166" s="2"/>
      <c r="T166" s="2"/>
      <c r="U166" s="2"/>
      <c r="V166" s="2"/>
      <c r="W166" s="2"/>
      <c r="X166" s="2"/>
      <c r="Y166" s="2"/>
      <c r="Z166" s="2"/>
    </row>
    <row r="167" spans="1:26" ht="25.5" x14ac:dyDescent="0.25">
      <c r="A167" s="20" t="s">
        <v>331</v>
      </c>
      <c r="B167" s="20"/>
      <c r="C167" s="20"/>
      <c r="D167" s="20"/>
      <c r="E167" s="20" t="str">
        <f t="shared" ref="E167:E178" si="4">IFERROR(AVERAGE(B167:D167),"")</f>
        <v/>
      </c>
      <c r="F167" s="20" t="s">
        <v>316</v>
      </c>
      <c r="G167" s="20" t="str">
        <f t="shared" ref="G167:G178" si="5">IF(E167="","",IF(E167&gt;=6,"Yeterli","Geliştirilmeli"))</f>
        <v/>
      </c>
      <c r="H167" s="20"/>
      <c r="I167" s="20"/>
      <c r="J167" s="2"/>
      <c r="K167" s="2"/>
      <c r="L167" s="2"/>
      <c r="M167" s="2"/>
      <c r="N167" s="2"/>
      <c r="O167" s="2"/>
      <c r="P167" s="2"/>
      <c r="Q167" s="2"/>
      <c r="R167" s="2"/>
      <c r="S167" s="2"/>
      <c r="T167" s="2"/>
      <c r="U167" s="2"/>
      <c r="V167" s="2"/>
      <c r="W167" s="2"/>
      <c r="X167" s="2"/>
      <c r="Y167" s="2"/>
      <c r="Z167" s="2"/>
    </row>
    <row r="168" spans="1:26" ht="25.5" x14ac:dyDescent="0.25">
      <c r="A168" s="20" t="s">
        <v>332</v>
      </c>
      <c r="B168" s="20"/>
      <c r="C168" s="20"/>
      <c r="D168" s="20"/>
      <c r="E168" s="20" t="str">
        <f t="shared" si="4"/>
        <v/>
      </c>
      <c r="F168" s="20" t="s">
        <v>316</v>
      </c>
      <c r="G168" s="20" t="str">
        <f t="shared" si="5"/>
        <v/>
      </c>
      <c r="H168" s="20"/>
      <c r="I168" s="20"/>
      <c r="J168" s="2"/>
      <c r="K168" s="2"/>
      <c r="L168" s="2"/>
      <c r="M168" s="2"/>
      <c r="N168" s="2"/>
      <c r="O168" s="2"/>
      <c r="P168" s="2"/>
      <c r="Q168" s="2"/>
      <c r="R168" s="2"/>
      <c r="S168" s="2"/>
      <c r="T168" s="2"/>
      <c r="U168" s="2"/>
      <c r="V168" s="2"/>
      <c r="W168" s="2"/>
      <c r="X168" s="2"/>
      <c r="Y168" s="2"/>
      <c r="Z168" s="2"/>
    </row>
    <row r="169" spans="1:26" ht="25.5" x14ac:dyDescent="0.25">
      <c r="A169" s="20" t="s">
        <v>333</v>
      </c>
      <c r="B169" s="20"/>
      <c r="C169" s="20"/>
      <c r="D169" s="20"/>
      <c r="E169" s="20" t="str">
        <f t="shared" si="4"/>
        <v/>
      </c>
      <c r="F169" s="20" t="s">
        <v>316</v>
      </c>
      <c r="G169" s="20" t="str">
        <f t="shared" si="5"/>
        <v/>
      </c>
      <c r="H169" s="20"/>
      <c r="I169" s="20"/>
      <c r="J169" s="2"/>
      <c r="K169" s="2"/>
      <c r="L169" s="2"/>
      <c r="M169" s="2"/>
      <c r="N169" s="2"/>
      <c r="O169" s="2"/>
      <c r="P169" s="2"/>
      <c r="Q169" s="2"/>
      <c r="R169" s="2"/>
      <c r="S169" s="2"/>
      <c r="T169" s="2"/>
      <c r="U169" s="2"/>
      <c r="V169" s="2"/>
      <c r="W169" s="2"/>
      <c r="X169" s="2"/>
      <c r="Y169" s="2"/>
      <c r="Z169" s="2"/>
    </row>
    <row r="170" spans="1:26" ht="25.5" x14ac:dyDescent="0.25">
      <c r="A170" s="20" t="s">
        <v>334</v>
      </c>
      <c r="B170" s="20"/>
      <c r="C170" s="20"/>
      <c r="D170" s="20"/>
      <c r="E170" s="20" t="str">
        <f t="shared" si="4"/>
        <v/>
      </c>
      <c r="F170" s="20" t="s">
        <v>316</v>
      </c>
      <c r="G170" s="20" t="str">
        <f t="shared" si="5"/>
        <v/>
      </c>
      <c r="H170" s="20"/>
      <c r="I170" s="20"/>
      <c r="J170" s="2"/>
      <c r="K170" s="2"/>
      <c r="L170" s="2"/>
      <c r="M170" s="2"/>
      <c r="N170" s="2"/>
      <c r="O170" s="2"/>
      <c r="P170" s="2"/>
      <c r="Q170" s="2"/>
      <c r="R170" s="2"/>
      <c r="S170" s="2"/>
      <c r="T170" s="2"/>
      <c r="U170" s="2"/>
      <c r="V170" s="2"/>
      <c r="W170" s="2"/>
      <c r="X170" s="2"/>
      <c r="Y170" s="2"/>
      <c r="Z170" s="2"/>
    </row>
    <row r="171" spans="1:26" ht="25.5" x14ac:dyDescent="0.25">
      <c r="A171" s="20" t="s">
        <v>335</v>
      </c>
      <c r="B171" s="20"/>
      <c r="C171" s="20"/>
      <c r="D171" s="20"/>
      <c r="E171" s="20" t="str">
        <f t="shared" si="4"/>
        <v/>
      </c>
      <c r="F171" s="20" t="s">
        <v>316</v>
      </c>
      <c r="G171" s="20" t="str">
        <f t="shared" si="5"/>
        <v/>
      </c>
      <c r="H171" s="20"/>
      <c r="I171" s="20"/>
      <c r="J171" s="2"/>
      <c r="K171" s="2"/>
      <c r="L171" s="2"/>
      <c r="M171" s="2"/>
      <c r="N171" s="2"/>
      <c r="O171" s="2"/>
      <c r="P171" s="2"/>
      <c r="Q171" s="2"/>
      <c r="R171" s="2"/>
      <c r="S171" s="2"/>
      <c r="T171" s="2"/>
      <c r="U171" s="2"/>
      <c r="V171" s="2"/>
      <c r="W171" s="2"/>
      <c r="X171" s="2"/>
      <c r="Y171" s="2"/>
      <c r="Z171" s="2"/>
    </row>
    <row r="172" spans="1:26" ht="25.5" x14ac:dyDescent="0.25">
      <c r="A172" s="20" t="s">
        <v>336</v>
      </c>
      <c r="B172" s="20"/>
      <c r="C172" s="20"/>
      <c r="D172" s="20"/>
      <c r="E172" s="20" t="str">
        <f t="shared" si="4"/>
        <v/>
      </c>
      <c r="F172" s="20" t="s">
        <v>316</v>
      </c>
      <c r="G172" s="20" t="str">
        <f t="shared" si="5"/>
        <v/>
      </c>
      <c r="H172" s="20"/>
      <c r="I172" s="20"/>
      <c r="J172" s="2"/>
      <c r="K172" s="2"/>
      <c r="L172" s="2"/>
      <c r="M172" s="2"/>
      <c r="N172" s="2"/>
      <c r="O172" s="2"/>
      <c r="P172" s="2"/>
      <c r="Q172" s="2"/>
      <c r="R172" s="2"/>
      <c r="S172" s="2"/>
      <c r="T172" s="2"/>
      <c r="U172" s="2"/>
      <c r="V172" s="2"/>
      <c r="W172" s="2"/>
      <c r="X172" s="2"/>
      <c r="Y172" s="2"/>
      <c r="Z172" s="2"/>
    </row>
    <row r="173" spans="1:26" ht="38.25" x14ac:dyDescent="0.25">
      <c r="A173" s="20" t="s">
        <v>337</v>
      </c>
      <c r="B173" s="20"/>
      <c r="C173" s="20"/>
      <c r="D173" s="20"/>
      <c r="E173" s="20" t="str">
        <f t="shared" si="4"/>
        <v/>
      </c>
      <c r="F173" s="20" t="s">
        <v>316</v>
      </c>
      <c r="G173" s="20" t="str">
        <f t="shared" si="5"/>
        <v/>
      </c>
      <c r="H173" s="20"/>
      <c r="I173" s="20"/>
      <c r="J173" s="2"/>
      <c r="K173" s="2"/>
      <c r="L173" s="2"/>
      <c r="M173" s="2"/>
      <c r="N173" s="2"/>
      <c r="O173" s="2"/>
      <c r="P173" s="2"/>
      <c r="Q173" s="2"/>
      <c r="R173" s="2"/>
      <c r="S173" s="2"/>
      <c r="T173" s="2"/>
      <c r="U173" s="2"/>
      <c r="V173" s="2"/>
      <c r="W173" s="2"/>
      <c r="X173" s="2"/>
      <c r="Y173" s="2"/>
      <c r="Z173" s="2"/>
    </row>
    <row r="174" spans="1:26" ht="38.25" x14ac:dyDescent="0.25">
      <c r="A174" s="20" t="s">
        <v>338</v>
      </c>
      <c r="B174" s="20"/>
      <c r="C174" s="20"/>
      <c r="D174" s="20"/>
      <c r="E174" s="20" t="str">
        <f t="shared" si="4"/>
        <v/>
      </c>
      <c r="F174" s="20" t="s">
        <v>316</v>
      </c>
      <c r="G174" s="20" t="str">
        <f t="shared" si="5"/>
        <v/>
      </c>
      <c r="H174" s="20"/>
      <c r="I174" s="20"/>
      <c r="J174" s="2"/>
      <c r="K174" s="2"/>
      <c r="L174" s="2"/>
      <c r="M174" s="2"/>
      <c r="N174" s="2"/>
      <c r="O174" s="2"/>
      <c r="P174" s="2"/>
      <c r="Q174" s="2"/>
      <c r="R174" s="2"/>
      <c r="S174" s="2"/>
      <c r="T174" s="2"/>
      <c r="U174" s="2"/>
      <c r="V174" s="2"/>
      <c r="W174" s="2"/>
      <c r="X174" s="2"/>
      <c r="Y174" s="2"/>
      <c r="Z174" s="2"/>
    </row>
    <row r="175" spans="1:26" ht="25.5" x14ac:dyDescent="0.25">
      <c r="A175" s="20" t="s">
        <v>339</v>
      </c>
      <c r="B175" s="20"/>
      <c r="C175" s="20"/>
      <c r="D175" s="20"/>
      <c r="E175" s="20" t="str">
        <f t="shared" si="4"/>
        <v/>
      </c>
      <c r="F175" s="20" t="s">
        <v>316</v>
      </c>
      <c r="G175" s="20" t="str">
        <f t="shared" si="5"/>
        <v/>
      </c>
      <c r="H175" s="20"/>
      <c r="I175" s="20"/>
      <c r="J175" s="2"/>
      <c r="K175" s="2"/>
      <c r="L175" s="2"/>
      <c r="M175" s="2"/>
      <c r="N175" s="2"/>
      <c r="O175" s="2"/>
      <c r="P175" s="2"/>
      <c r="Q175" s="2"/>
      <c r="R175" s="2"/>
      <c r="S175" s="2"/>
      <c r="T175" s="2"/>
      <c r="U175" s="2"/>
      <c r="V175" s="2"/>
      <c r="W175" s="2"/>
      <c r="X175" s="2"/>
      <c r="Y175" s="2"/>
      <c r="Z175" s="2"/>
    </row>
    <row r="176" spans="1:26" ht="25.5" x14ac:dyDescent="0.25">
      <c r="A176" s="20" t="s">
        <v>340</v>
      </c>
      <c r="B176" s="20"/>
      <c r="C176" s="20"/>
      <c r="D176" s="20"/>
      <c r="E176" s="20" t="str">
        <f t="shared" si="4"/>
        <v/>
      </c>
      <c r="F176" s="20" t="s">
        <v>316</v>
      </c>
      <c r="G176" s="20" t="str">
        <f t="shared" si="5"/>
        <v/>
      </c>
      <c r="H176" s="20"/>
      <c r="I176" s="20"/>
      <c r="J176" s="2"/>
      <c r="K176" s="2"/>
      <c r="L176" s="2"/>
      <c r="M176" s="2"/>
      <c r="N176" s="2"/>
      <c r="O176" s="2"/>
      <c r="P176" s="2"/>
      <c r="Q176" s="2"/>
      <c r="R176" s="2"/>
      <c r="S176" s="2"/>
      <c r="T176" s="2"/>
      <c r="U176" s="2"/>
      <c r="V176" s="2"/>
      <c r="W176" s="2"/>
      <c r="X176" s="2"/>
      <c r="Y176" s="2"/>
      <c r="Z176" s="2"/>
    </row>
    <row r="177" spans="1:26" ht="25.5" x14ac:dyDescent="0.25">
      <c r="A177" s="20" t="s">
        <v>341</v>
      </c>
      <c r="B177" s="20"/>
      <c r="C177" s="20"/>
      <c r="D177" s="20"/>
      <c r="E177" s="20" t="str">
        <f t="shared" si="4"/>
        <v/>
      </c>
      <c r="F177" s="20" t="s">
        <v>316</v>
      </c>
      <c r="G177" s="20" t="str">
        <f t="shared" si="5"/>
        <v/>
      </c>
      <c r="H177" s="20"/>
      <c r="I177" s="20"/>
      <c r="J177" s="2"/>
      <c r="K177" s="2"/>
      <c r="L177" s="2"/>
      <c r="M177" s="2"/>
      <c r="N177" s="2"/>
      <c r="O177" s="2"/>
      <c r="P177" s="2"/>
      <c r="Q177" s="2"/>
      <c r="R177" s="2"/>
      <c r="S177" s="2"/>
      <c r="T177" s="2"/>
      <c r="U177" s="2"/>
      <c r="V177" s="2"/>
      <c r="W177" s="2"/>
      <c r="X177" s="2"/>
      <c r="Y177" s="2"/>
      <c r="Z177" s="2"/>
    </row>
    <row r="178" spans="1:26" ht="25.5" x14ac:dyDescent="0.25">
      <c r="A178" s="20" t="s">
        <v>342</v>
      </c>
      <c r="B178" s="20"/>
      <c r="C178" s="20"/>
      <c r="D178" s="20"/>
      <c r="E178" s="20" t="str">
        <f t="shared" si="4"/>
        <v/>
      </c>
      <c r="F178" s="20" t="s">
        <v>316</v>
      </c>
      <c r="G178" s="20" t="str">
        <f t="shared" si="5"/>
        <v/>
      </c>
      <c r="H178" s="20"/>
      <c r="I178" s="20"/>
      <c r="J178" s="2"/>
      <c r="K178" s="2"/>
      <c r="L178" s="2"/>
      <c r="M178" s="2"/>
      <c r="N178" s="2"/>
      <c r="O178" s="2"/>
      <c r="P178" s="2"/>
      <c r="Q178" s="2"/>
      <c r="R178" s="2"/>
      <c r="S178" s="2"/>
      <c r="T178" s="2"/>
      <c r="U178" s="2"/>
      <c r="V178" s="2"/>
      <c r="W178" s="2"/>
      <c r="X178" s="2"/>
      <c r="Y178" s="2"/>
      <c r="Z178" s="2"/>
    </row>
    <row r="179" spans="1:26" s="28" customFormat="1" ht="28.5" customHeight="1" x14ac:dyDescent="0.3">
      <c r="A179" s="26" t="s">
        <v>343</v>
      </c>
      <c r="B179" s="26"/>
      <c r="C179" s="26"/>
      <c r="D179" s="26"/>
      <c r="E179" s="26"/>
      <c r="F179" s="26"/>
      <c r="G179" s="26"/>
      <c r="H179" s="26"/>
      <c r="I179" s="26"/>
      <c r="J179" s="26"/>
      <c r="K179" s="27"/>
      <c r="L179" s="27"/>
      <c r="M179" s="27"/>
      <c r="N179" s="27"/>
      <c r="O179" s="27"/>
      <c r="P179" s="27"/>
      <c r="Q179" s="27"/>
      <c r="R179" s="27"/>
      <c r="S179" s="27"/>
      <c r="T179" s="27"/>
      <c r="U179" s="27"/>
      <c r="V179" s="27"/>
      <c r="W179" s="27"/>
      <c r="X179" s="27"/>
      <c r="Y179" s="27"/>
      <c r="Z179" s="27"/>
    </row>
    <row r="180" spans="1:26" x14ac:dyDescent="0.25">
      <c r="A180" s="12" t="s">
        <v>344</v>
      </c>
      <c r="B180" s="12"/>
      <c r="C180" s="12"/>
      <c r="D180" s="12"/>
      <c r="E180" s="12"/>
      <c r="F180" s="12"/>
      <c r="G180" s="12"/>
      <c r="H180" s="12"/>
      <c r="I180" s="12"/>
      <c r="J180" s="2"/>
      <c r="K180" s="2"/>
      <c r="L180" s="2"/>
      <c r="M180" s="2"/>
      <c r="N180" s="2"/>
      <c r="O180" s="2"/>
      <c r="P180" s="2"/>
      <c r="Q180" s="2"/>
      <c r="R180" s="2"/>
      <c r="S180" s="2"/>
      <c r="T180" s="2"/>
      <c r="U180" s="2"/>
      <c r="V180" s="2"/>
      <c r="W180" s="2"/>
      <c r="X180" s="2"/>
      <c r="Y180" s="2"/>
      <c r="Z180" s="2"/>
    </row>
    <row r="181" spans="1:26" x14ac:dyDescent="0.25">
      <c r="A181" s="7"/>
      <c r="B181" s="7"/>
      <c r="C181" s="7"/>
      <c r="D181" s="7"/>
      <c r="E181" s="7"/>
      <c r="F181" s="7"/>
      <c r="G181" s="7"/>
      <c r="H181" s="7"/>
      <c r="I181" s="7"/>
      <c r="J181" s="2"/>
      <c r="K181" s="2"/>
      <c r="L181" s="2"/>
      <c r="M181" s="2"/>
      <c r="N181" s="2"/>
      <c r="O181" s="2"/>
      <c r="P181" s="2"/>
      <c r="Q181" s="2"/>
      <c r="R181" s="2"/>
      <c r="S181" s="2"/>
      <c r="T181" s="2"/>
      <c r="U181" s="2"/>
      <c r="V181" s="2"/>
      <c r="W181" s="2"/>
      <c r="X181" s="2"/>
      <c r="Y181" s="2"/>
      <c r="Z181" s="2"/>
    </row>
    <row r="182" spans="1:26" ht="25.5" x14ac:dyDescent="0.25">
      <c r="A182" s="6" t="s">
        <v>345</v>
      </c>
      <c r="B182" s="6" t="s">
        <v>346</v>
      </c>
      <c r="C182" s="6" t="s">
        <v>347</v>
      </c>
      <c r="D182" s="6" t="s">
        <v>348</v>
      </c>
      <c r="E182" s="6" t="s">
        <v>349</v>
      </c>
      <c r="F182" s="6" t="s">
        <v>350</v>
      </c>
      <c r="G182" s="6" t="s">
        <v>304</v>
      </c>
      <c r="H182" s="6" t="s">
        <v>244</v>
      </c>
      <c r="I182" s="6" t="s">
        <v>107</v>
      </c>
      <c r="J182" s="2"/>
      <c r="K182" s="2"/>
      <c r="L182" s="2"/>
      <c r="M182" s="2"/>
      <c r="N182" s="2"/>
      <c r="O182" s="2"/>
      <c r="P182" s="2"/>
      <c r="Q182" s="2"/>
      <c r="R182" s="2"/>
      <c r="S182" s="2"/>
      <c r="T182" s="2"/>
      <c r="U182" s="2"/>
      <c r="V182" s="2"/>
      <c r="W182" s="2"/>
      <c r="X182" s="2"/>
      <c r="Y182" s="2"/>
      <c r="Z182" s="2"/>
    </row>
    <row r="183" spans="1:26" ht="51" x14ac:dyDescent="0.25">
      <c r="A183" s="20" t="s">
        <v>351</v>
      </c>
      <c r="B183" s="20" t="s">
        <v>352</v>
      </c>
      <c r="C183" s="20"/>
      <c r="D183" s="20"/>
      <c r="E183" s="20"/>
      <c r="F183" s="20"/>
      <c r="G183" s="20"/>
      <c r="H183" s="20"/>
      <c r="I183" s="20"/>
      <c r="J183" s="2"/>
      <c r="K183" s="2"/>
      <c r="L183" s="2"/>
      <c r="M183" s="2"/>
      <c r="N183" s="2"/>
      <c r="O183" s="2"/>
      <c r="P183" s="2"/>
      <c r="Q183" s="2"/>
      <c r="R183" s="2"/>
      <c r="S183" s="2"/>
      <c r="T183" s="2"/>
      <c r="U183" s="2"/>
      <c r="V183" s="2"/>
      <c r="W183" s="2"/>
      <c r="X183" s="2"/>
      <c r="Y183" s="2"/>
      <c r="Z183" s="2"/>
    </row>
    <row r="184" spans="1:26" ht="38.25" x14ac:dyDescent="0.25">
      <c r="A184" s="20" t="s">
        <v>353</v>
      </c>
      <c r="B184" s="20" t="s">
        <v>354</v>
      </c>
      <c r="C184" s="20"/>
      <c r="D184" s="20"/>
      <c r="E184" s="20"/>
      <c r="F184" s="20"/>
      <c r="G184" s="20"/>
      <c r="H184" s="20"/>
      <c r="I184" s="20"/>
      <c r="J184" s="2"/>
      <c r="K184" s="2"/>
      <c r="L184" s="2"/>
      <c r="M184" s="2"/>
      <c r="N184" s="2"/>
      <c r="O184" s="2"/>
      <c r="P184" s="2"/>
      <c r="Q184" s="2"/>
      <c r="R184" s="2"/>
      <c r="S184" s="2"/>
      <c r="T184" s="2"/>
      <c r="U184" s="2"/>
      <c r="V184" s="2"/>
      <c r="W184" s="2"/>
      <c r="X184" s="2"/>
      <c r="Y184" s="2"/>
      <c r="Z184" s="2"/>
    </row>
    <row r="185" spans="1:26" ht="51" x14ac:dyDescent="0.25">
      <c r="A185" s="20" t="s">
        <v>355</v>
      </c>
      <c r="B185" s="20" t="s">
        <v>356</v>
      </c>
      <c r="C185" s="20"/>
      <c r="D185" s="20"/>
      <c r="E185" s="20"/>
      <c r="F185" s="20"/>
      <c r="G185" s="20"/>
      <c r="H185" s="20"/>
      <c r="I185" s="20"/>
      <c r="J185" s="2"/>
      <c r="K185" s="2"/>
      <c r="L185" s="2"/>
      <c r="M185" s="2"/>
      <c r="N185" s="2"/>
      <c r="O185" s="2"/>
      <c r="P185" s="2"/>
      <c r="Q185" s="2"/>
      <c r="R185" s="2"/>
      <c r="S185" s="2"/>
      <c r="T185" s="2"/>
      <c r="U185" s="2"/>
      <c r="V185" s="2"/>
      <c r="W185" s="2"/>
      <c r="X185" s="2"/>
      <c r="Y185" s="2"/>
      <c r="Z185" s="2"/>
    </row>
    <row r="186" spans="1:26" ht="51" x14ac:dyDescent="0.25">
      <c r="A186" s="20" t="s">
        <v>357</v>
      </c>
      <c r="B186" s="20" t="s">
        <v>358</v>
      </c>
      <c r="C186" s="20"/>
      <c r="D186" s="20"/>
      <c r="E186" s="20"/>
      <c r="F186" s="20"/>
      <c r="G186" s="20"/>
      <c r="H186" s="20"/>
      <c r="I186" s="20"/>
      <c r="J186" s="2"/>
      <c r="K186" s="2"/>
      <c r="L186" s="2"/>
      <c r="M186" s="2"/>
      <c r="N186" s="2"/>
      <c r="O186" s="2"/>
      <c r="P186" s="2"/>
      <c r="Q186" s="2"/>
      <c r="R186" s="2"/>
      <c r="S186" s="2"/>
      <c r="T186" s="2"/>
      <c r="U186" s="2"/>
      <c r="V186" s="2"/>
      <c r="W186" s="2"/>
      <c r="X186" s="2"/>
      <c r="Y186" s="2"/>
      <c r="Z186" s="2"/>
    </row>
    <row r="187" spans="1:26" ht="38.25" x14ac:dyDescent="0.25">
      <c r="A187" s="20" t="s">
        <v>359</v>
      </c>
      <c r="B187" s="20" t="s">
        <v>360</v>
      </c>
      <c r="C187" s="20"/>
      <c r="D187" s="20"/>
      <c r="E187" s="20"/>
      <c r="F187" s="20"/>
      <c r="G187" s="20"/>
      <c r="H187" s="20"/>
      <c r="I187" s="20"/>
      <c r="J187" s="2"/>
      <c r="K187" s="2"/>
      <c r="L187" s="2"/>
      <c r="M187" s="2"/>
      <c r="N187" s="2"/>
      <c r="O187" s="2"/>
      <c r="P187" s="2"/>
      <c r="Q187" s="2"/>
      <c r="R187" s="2"/>
      <c r="S187" s="2"/>
      <c r="T187" s="2"/>
      <c r="U187" s="2"/>
      <c r="V187" s="2"/>
      <c r="W187" s="2"/>
      <c r="X187" s="2"/>
      <c r="Y187" s="2"/>
      <c r="Z187" s="2"/>
    </row>
    <row r="188" spans="1:26" ht="51" x14ac:dyDescent="0.25">
      <c r="A188" s="20" t="s">
        <v>361</v>
      </c>
      <c r="B188" s="20" t="s">
        <v>362</v>
      </c>
      <c r="C188" s="20"/>
      <c r="D188" s="20"/>
      <c r="E188" s="20"/>
      <c r="F188" s="20"/>
      <c r="G188" s="20"/>
      <c r="H188" s="20"/>
      <c r="I188" s="20"/>
      <c r="J188" s="2"/>
      <c r="K188" s="2"/>
      <c r="L188" s="2"/>
      <c r="M188" s="2"/>
      <c r="N188" s="2"/>
      <c r="O188" s="2"/>
      <c r="P188" s="2"/>
      <c r="Q188" s="2"/>
      <c r="R188" s="2"/>
      <c r="S188" s="2"/>
      <c r="T188" s="2"/>
      <c r="U188" s="2"/>
      <c r="V188" s="2"/>
      <c r="W188" s="2"/>
      <c r="X188" s="2"/>
      <c r="Y188" s="2"/>
      <c r="Z188" s="2"/>
    </row>
    <row r="189" spans="1:26" ht="51" x14ac:dyDescent="0.25">
      <c r="A189" s="20" t="s">
        <v>363</v>
      </c>
      <c r="B189" s="20" t="s">
        <v>364</v>
      </c>
      <c r="C189" s="20"/>
      <c r="D189" s="20"/>
      <c r="E189" s="20"/>
      <c r="F189" s="20"/>
      <c r="G189" s="20"/>
      <c r="H189" s="20"/>
      <c r="I189" s="20"/>
      <c r="J189" s="2"/>
      <c r="K189" s="2"/>
      <c r="L189" s="2"/>
      <c r="M189" s="2"/>
      <c r="N189" s="2"/>
      <c r="O189" s="2"/>
      <c r="P189" s="2"/>
      <c r="Q189" s="2"/>
      <c r="R189" s="2"/>
      <c r="S189" s="2"/>
      <c r="T189" s="2"/>
      <c r="U189" s="2"/>
      <c r="V189" s="2"/>
      <c r="W189" s="2"/>
      <c r="X189" s="2"/>
      <c r="Y189" s="2"/>
      <c r="Z189" s="2"/>
    </row>
    <row r="190" spans="1:26" ht="51" x14ac:dyDescent="0.25">
      <c r="A190" s="20" t="s">
        <v>365</v>
      </c>
      <c r="B190" s="20" t="s">
        <v>366</v>
      </c>
      <c r="C190" s="20"/>
      <c r="D190" s="20"/>
      <c r="E190" s="20"/>
      <c r="F190" s="20"/>
      <c r="G190" s="20"/>
      <c r="H190" s="20"/>
      <c r="I190" s="20"/>
      <c r="J190" s="2"/>
      <c r="K190" s="2"/>
      <c r="L190" s="2"/>
      <c r="M190" s="2"/>
      <c r="N190" s="2"/>
      <c r="O190" s="2"/>
      <c r="P190" s="2"/>
      <c r="Q190" s="2"/>
      <c r="R190" s="2"/>
      <c r="S190" s="2"/>
      <c r="T190" s="2"/>
      <c r="U190" s="2"/>
      <c r="V190" s="2"/>
      <c r="W190" s="2"/>
      <c r="X190" s="2"/>
      <c r="Y190" s="2"/>
      <c r="Z190" s="2"/>
    </row>
    <row r="191" spans="1:26" ht="38.25" x14ac:dyDescent="0.25">
      <c r="A191" s="20" t="s">
        <v>367</v>
      </c>
      <c r="B191" s="20" t="s">
        <v>368</v>
      </c>
      <c r="C191" s="20"/>
      <c r="D191" s="20"/>
      <c r="E191" s="20"/>
      <c r="F191" s="20"/>
      <c r="G191" s="20"/>
      <c r="H191" s="20"/>
      <c r="I191" s="20"/>
      <c r="J191" s="2"/>
      <c r="K191" s="2"/>
      <c r="L191" s="2"/>
      <c r="M191" s="2"/>
      <c r="N191" s="2"/>
      <c r="O191" s="2"/>
      <c r="P191" s="2"/>
      <c r="Q191" s="2"/>
      <c r="R191" s="2"/>
      <c r="S191" s="2"/>
      <c r="T191" s="2"/>
      <c r="U191" s="2"/>
      <c r="V191" s="2"/>
      <c r="W191" s="2"/>
      <c r="X191" s="2"/>
      <c r="Y191" s="2"/>
      <c r="Z191" s="2"/>
    </row>
    <row r="192" spans="1:26" s="28" customFormat="1" ht="28.5" customHeight="1" x14ac:dyDescent="0.3">
      <c r="A192" s="26" t="s">
        <v>369</v>
      </c>
      <c r="B192" s="26"/>
      <c r="C192" s="26"/>
      <c r="D192" s="26"/>
      <c r="E192" s="26"/>
      <c r="F192" s="26"/>
      <c r="G192" s="26"/>
      <c r="H192" s="26"/>
      <c r="I192" s="26"/>
      <c r="J192" s="26"/>
      <c r="K192" s="27"/>
      <c r="L192" s="27"/>
      <c r="M192" s="27"/>
      <c r="N192" s="27"/>
      <c r="O192" s="27"/>
      <c r="P192" s="27"/>
      <c r="Q192" s="27"/>
      <c r="R192" s="27"/>
      <c r="S192" s="27"/>
      <c r="T192" s="27"/>
      <c r="U192" s="27"/>
      <c r="V192" s="27"/>
      <c r="W192" s="27"/>
      <c r="X192" s="27"/>
      <c r="Y192" s="27"/>
      <c r="Z192" s="27"/>
    </row>
    <row r="193" spans="1:26" x14ac:dyDescent="0.25">
      <c r="A193" s="12" t="s">
        <v>370</v>
      </c>
      <c r="B193" s="12"/>
      <c r="C193" s="12"/>
      <c r="D193" s="12"/>
      <c r="E193" s="12"/>
      <c r="F193" s="12"/>
      <c r="G193" s="12"/>
      <c r="H193" s="12"/>
      <c r="I193" s="2"/>
      <c r="J193" s="2"/>
      <c r="K193" s="2"/>
      <c r="L193" s="2"/>
      <c r="M193" s="2"/>
      <c r="N193" s="2"/>
      <c r="O193" s="2"/>
      <c r="P193" s="2"/>
      <c r="Q193" s="2"/>
      <c r="R193" s="2"/>
      <c r="S193" s="2"/>
      <c r="T193" s="2"/>
      <c r="U193" s="2"/>
      <c r="V193" s="2"/>
      <c r="W193" s="2"/>
      <c r="X193" s="2"/>
      <c r="Y193" s="2"/>
      <c r="Z193" s="2"/>
    </row>
    <row r="194" spans="1:26" x14ac:dyDescent="0.25">
      <c r="A194" s="7"/>
      <c r="B194" s="7"/>
      <c r="C194" s="7"/>
      <c r="D194" s="7"/>
      <c r="E194" s="7"/>
      <c r="F194" s="7"/>
      <c r="G194" s="7"/>
      <c r="H194" s="7"/>
      <c r="I194" s="2"/>
      <c r="J194" s="2"/>
      <c r="K194" s="2"/>
      <c r="L194" s="2"/>
      <c r="M194" s="2"/>
      <c r="N194" s="2"/>
      <c r="O194" s="2"/>
      <c r="P194" s="2"/>
      <c r="Q194" s="2"/>
      <c r="R194" s="2"/>
      <c r="S194" s="2"/>
      <c r="T194" s="2"/>
      <c r="U194" s="2"/>
      <c r="V194" s="2"/>
      <c r="W194" s="2"/>
      <c r="X194" s="2"/>
      <c r="Y194" s="2"/>
      <c r="Z194" s="2"/>
    </row>
    <row r="195" spans="1:26" x14ac:dyDescent="0.25">
      <c r="A195" s="6" t="s">
        <v>371</v>
      </c>
      <c r="B195" s="6" t="s">
        <v>372</v>
      </c>
      <c r="C195" s="6" t="s">
        <v>373</v>
      </c>
      <c r="D195" s="6" t="s">
        <v>311</v>
      </c>
      <c r="E195" s="6" t="s">
        <v>312</v>
      </c>
      <c r="F195" s="6" t="s">
        <v>105</v>
      </c>
      <c r="G195" s="6" t="s">
        <v>374</v>
      </c>
      <c r="H195" s="6" t="s">
        <v>107</v>
      </c>
      <c r="I195" s="2"/>
      <c r="J195" s="2"/>
      <c r="K195" s="2"/>
      <c r="L195" s="2"/>
      <c r="M195" s="2"/>
      <c r="N195" s="2"/>
      <c r="O195" s="2"/>
      <c r="P195" s="2"/>
      <c r="Q195" s="2"/>
      <c r="R195" s="2"/>
      <c r="S195" s="2"/>
      <c r="T195" s="2"/>
      <c r="U195" s="2"/>
      <c r="V195" s="2"/>
      <c r="W195" s="2"/>
      <c r="X195" s="2"/>
      <c r="Y195" s="2"/>
      <c r="Z195" s="2"/>
    </row>
    <row r="196" spans="1:26" ht="38.25" x14ac:dyDescent="0.25">
      <c r="A196" s="20" t="s">
        <v>375</v>
      </c>
      <c r="B196" s="20"/>
      <c r="C196" s="20"/>
      <c r="D196" s="20" t="str">
        <f t="shared" ref="D196:D205" si="6">IFERROR(AVERAGE(B196:C196),"")</f>
        <v/>
      </c>
      <c r="E196" s="20" t="s">
        <v>376</v>
      </c>
      <c r="F196" s="20" t="str">
        <f t="shared" ref="F196:F205" si="7">IF(D196="","",IF(D196&gt;=3,"Yeterli","Geliştirilmeli"))</f>
        <v/>
      </c>
      <c r="G196" s="20"/>
      <c r="H196" s="20"/>
      <c r="I196" s="2"/>
      <c r="J196" s="2"/>
      <c r="K196" s="2"/>
      <c r="L196" s="2"/>
      <c r="M196" s="2"/>
      <c r="N196" s="2"/>
      <c r="O196" s="2"/>
      <c r="P196" s="2"/>
      <c r="Q196" s="2"/>
      <c r="R196" s="2"/>
      <c r="S196" s="2"/>
      <c r="T196" s="2"/>
      <c r="U196" s="2"/>
      <c r="V196" s="2"/>
      <c r="W196" s="2"/>
      <c r="X196" s="2"/>
      <c r="Y196" s="2"/>
      <c r="Z196" s="2"/>
    </row>
    <row r="197" spans="1:26" ht="38.25" x14ac:dyDescent="0.25">
      <c r="A197" s="20" t="s">
        <v>377</v>
      </c>
      <c r="B197" s="20"/>
      <c r="C197" s="20"/>
      <c r="D197" s="20" t="str">
        <f t="shared" si="6"/>
        <v/>
      </c>
      <c r="E197" s="20" t="s">
        <v>376</v>
      </c>
      <c r="F197" s="20" t="str">
        <f t="shared" si="7"/>
        <v/>
      </c>
      <c r="G197" s="20"/>
      <c r="H197" s="20"/>
      <c r="I197" s="2"/>
      <c r="J197" s="2"/>
      <c r="K197" s="2"/>
      <c r="L197" s="2"/>
      <c r="M197" s="2"/>
      <c r="N197" s="2"/>
      <c r="O197" s="2"/>
      <c r="P197" s="2"/>
      <c r="Q197" s="2"/>
      <c r="R197" s="2"/>
      <c r="S197" s="2"/>
      <c r="T197" s="2"/>
      <c r="U197" s="2"/>
      <c r="V197" s="2"/>
      <c r="W197" s="2"/>
      <c r="X197" s="2"/>
      <c r="Y197" s="2"/>
      <c r="Z197" s="2"/>
    </row>
    <row r="198" spans="1:26" ht="38.25" x14ac:dyDescent="0.25">
      <c r="A198" s="20" t="s">
        <v>378</v>
      </c>
      <c r="B198" s="20"/>
      <c r="C198" s="20"/>
      <c r="D198" s="20" t="str">
        <f t="shared" si="6"/>
        <v/>
      </c>
      <c r="E198" s="20" t="s">
        <v>376</v>
      </c>
      <c r="F198" s="20" t="str">
        <f t="shared" si="7"/>
        <v/>
      </c>
      <c r="G198" s="20"/>
      <c r="H198" s="20"/>
      <c r="I198" s="2"/>
      <c r="J198" s="2"/>
      <c r="K198" s="2"/>
      <c r="L198" s="2"/>
      <c r="M198" s="2"/>
      <c r="N198" s="2"/>
      <c r="O198" s="2"/>
      <c r="P198" s="2"/>
      <c r="Q198" s="2"/>
      <c r="R198" s="2"/>
      <c r="S198" s="2"/>
      <c r="T198" s="2"/>
      <c r="U198" s="2"/>
      <c r="V198" s="2"/>
      <c r="W198" s="2"/>
      <c r="X198" s="2"/>
      <c r="Y198" s="2"/>
      <c r="Z198" s="2"/>
    </row>
    <row r="199" spans="1:26" ht="25.5" x14ac:dyDescent="0.25">
      <c r="A199" s="20" t="s">
        <v>379</v>
      </c>
      <c r="B199" s="20"/>
      <c r="C199" s="20"/>
      <c r="D199" s="20" t="str">
        <f t="shared" si="6"/>
        <v/>
      </c>
      <c r="E199" s="20" t="s">
        <v>376</v>
      </c>
      <c r="F199" s="20" t="str">
        <f t="shared" si="7"/>
        <v/>
      </c>
      <c r="G199" s="20"/>
      <c r="H199" s="20"/>
      <c r="I199" s="2"/>
      <c r="J199" s="2"/>
      <c r="K199" s="2"/>
      <c r="L199" s="2"/>
      <c r="M199" s="2"/>
      <c r="N199" s="2"/>
      <c r="O199" s="2"/>
      <c r="P199" s="2"/>
      <c r="Q199" s="2"/>
      <c r="R199" s="2"/>
      <c r="S199" s="2"/>
      <c r="T199" s="2"/>
      <c r="U199" s="2"/>
      <c r="V199" s="2"/>
      <c r="W199" s="2"/>
      <c r="X199" s="2"/>
      <c r="Y199" s="2"/>
      <c r="Z199" s="2"/>
    </row>
    <row r="200" spans="1:26" ht="38.25" x14ac:dyDescent="0.25">
      <c r="A200" s="20" t="s">
        <v>380</v>
      </c>
      <c r="B200" s="20"/>
      <c r="C200" s="20"/>
      <c r="D200" s="20" t="str">
        <f t="shared" si="6"/>
        <v/>
      </c>
      <c r="E200" s="20" t="s">
        <v>376</v>
      </c>
      <c r="F200" s="20" t="str">
        <f t="shared" si="7"/>
        <v/>
      </c>
      <c r="G200" s="20"/>
      <c r="H200" s="20"/>
      <c r="I200" s="2"/>
      <c r="J200" s="2"/>
      <c r="K200" s="2"/>
      <c r="L200" s="2"/>
      <c r="M200" s="2"/>
      <c r="N200" s="2"/>
      <c r="O200" s="2"/>
      <c r="P200" s="2"/>
      <c r="Q200" s="2"/>
      <c r="R200" s="2"/>
      <c r="S200" s="2"/>
      <c r="T200" s="2"/>
      <c r="U200" s="2"/>
      <c r="V200" s="2"/>
      <c r="W200" s="2"/>
      <c r="X200" s="2"/>
      <c r="Y200" s="2"/>
      <c r="Z200" s="2"/>
    </row>
    <row r="201" spans="1:26" ht="38.25" x14ac:dyDescent="0.25">
      <c r="A201" s="20" t="s">
        <v>381</v>
      </c>
      <c r="B201" s="20"/>
      <c r="C201" s="20"/>
      <c r="D201" s="20" t="str">
        <f t="shared" si="6"/>
        <v/>
      </c>
      <c r="E201" s="20" t="s">
        <v>376</v>
      </c>
      <c r="F201" s="20" t="str">
        <f t="shared" si="7"/>
        <v/>
      </c>
      <c r="G201" s="20"/>
      <c r="H201" s="20"/>
    </row>
    <row r="202" spans="1:26" ht="38.25" x14ac:dyDescent="0.25">
      <c r="A202" s="20" t="s">
        <v>382</v>
      </c>
      <c r="B202" s="20"/>
      <c r="C202" s="20"/>
      <c r="D202" s="20" t="str">
        <f t="shared" si="6"/>
        <v/>
      </c>
      <c r="E202" s="20" t="s">
        <v>376</v>
      </c>
      <c r="F202" s="20" t="str">
        <f t="shared" si="7"/>
        <v/>
      </c>
      <c r="G202" s="20"/>
      <c r="H202" s="20"/>
    </row>
    <row r="203" spans="1:26" ht="38.25" x14ac:dyDescent="0.25">
      <c r="A203" s="20" t="s">
        <v>383</v>
      </c>
      <c r="B203" s="20"/>
      <c r="C203" s="20"/>
      <c r="D203" s="20" t="str">
        <f t="shared" si="6"/>
        <v/>
      </c>
      <c r="E203" s="20" t="s">
        <v>376</v>
      </c>
      <c r="F203" s="20" t="str">
        <f t="shared" si="7"/>
        <v/>
      </c>
      <c r="G203" s="20"/>
      <c r="H203" s="20"/>
    </row>
    <row r="204" spans="1:26" ht="38.25" x14ac:dyDescent="0.25">
      <c r="A204" s="20" t="s">
        <v>384</v>
      </c>
      <c r="B204" s="20"/>
      <c r="C204" s="20"/>
      <c r="D204" s="20" t="str">
        <f t="shared" si="6"/>
        <v/>
      </c>
      <c r="E204" s="20" t="s">
        <v>376</v>
      </c>
      <c r="F204" s="20" t="str">
        <f t="shared" si="7"/>
        <v/>
      </c>
      <c r="G204" s="20"/>
      <c r="H204" s="20"/>
    </row>
    <row r="205" spans="1:26" ht="38.25" x14ac:dyDescent="0.25">
      <c r="A205" s="20" t="s">
        <v>385</v>
      </c>
      <c r="B205" s="20"/>
      <c r="C205" s="20"/>
      <c r="D205" s="20" t="str">
        <f t="shared" si="6"/>
        <v/>
      </c>
      <c r="E205" s="20" t="s">
        <v>376</v>
      </c>
      <c r="F205" s="20" t="str">
        <f t="shared" si="7"/>
        <v/>
      </c>
      <c r="G205" s="20"/>
      <c r="H205" s="20"/>
    </row>
    <row r="206" spans="1:26" x14ac:dyDescent="0.25">
      <c r="A206" s="7"/>
      <c r="B206" s="7"/>
      <c r="C206" s="7"/>
      <c r="D206" s="7"/>
      <c r="E206" s="7"/>
      <c r="F206" s="7"/>
      <c r="G206" s="7"/>
      <c r="H206" s="7"/>
    </row>
    <row r="207" spans="1:26" x14ac:dyDescent="0.25">
      <c r="A207" s="7"/>
      <c r="B207" s="7"/>
      <c r="C207" s="7"/>
      <c r="D207" s="7"/>
      <c r="E207" s="7"/>
      <c r="F207" s="7"/>
      <c r="G207" s="7"/>
      <c r="H207" s="7"/>
    </row>
    <row r="208" spans="1:26" x14ac:dyDescent="0.25">
      <c r="A208" s="13" t="s">
        <v>386</v>
      </c>
      <c r="B208" s="13"/>
      <c r="C208" s="13"/>
      <c r="D208" s="13"/>
      <c r="E208" s="13"/>
      <c r="F208" s="13"/>
      <c r="G208" s="13"/>
      <c r="H208" s="13"/>
    </row>
    <row r="209" spans="1:10" x14ac:dyDescent="0.25">
      <c r="A209" s="16"/>
      <c r="B209" s="16"/>
      <c r="C209" s="16"/>
      <c r="D209" s="16"/>
      <c r="E209" s="16"/>
      <c r="F209" s="16"/>
      <c r="G209" s="16"/>
      <c r="H209" s="16"/>
    </row>
    <row r="210" spans="1:10" x14ac:dyDescent="0.25">
      <c r="A210" s="16"/>
      <c r="B210" s="16"/>
      <c r="C210" s="16"/>
      <c r="D210" s="16"/>
      <c r="E210" s="16"/>
      <c r="F210" s="16"/>
      <c r="G210" s="16"/>
      <c r="H210" s="16"/>
    </row>
    <row r="211" spans="1:10" x14ac:dyDescent="0.25">
      <c r="A211" s="16"/>
      <c r="B211" s="16"/>
      <c r="C211" s="16"/>
      <c r="D211" s="16"/>
      <c r="E211" s="16"/>
      <c r="F211" s="16"/>
      <c r="G211" s="16"/>
      <c r="H211" s="16"/>
    </row>
    <row r="212" spans="1:10" x14ac:dyDescent="0.25">
      <c r="A212" s="16"/>
      <c r="B212" s="16"/>
      <c r="C212" s="16"/>
      <c r="D212" s="16"/>
      <c r="E212" s="16"/>
      <c r="F212" s="16"/>
      <c r="G212" s="16"/>
      <c r="H212" s="16"/>
    </row>
    <row r="213" spans="1:10" x14ac:dyDescent="0.25">
      <c r="A213" s="16"/>
      <c r="B213" s="16"/>
      <c r="C213" s="16"/>
      <c r="D213" s="16"/>
      <c r="E213" s="16"/>
      <c r="F213" s="16"/>
      <c r="G213" s="16"/>
      <c r="H213" s="16"/>
    </row>
    <row r="215" spans="1:10" s="28" customFormat="1" ht="28.5" customHeight="1" x14ac:dyDescent="0.3">
      <c r="A215" s="26" t="s">
        <v>387</v>
      </c>
      <c r="B215" s="26"/>
      <c r="C215" s="26"/>
      <c r="D215" s="26"/>
      <c r="E215" s="26"/>
      <c r="F215" s="26"/>
      <c r="G215" s="26"/>
      <c r="H215" s="26"/>
      <c r="I215" s="26"/>
      <c r="J215" s="26"/>
    </row>
    <row r="216" spans="1:10" x14ac:dyDescent="0.25">
      <c r="A216" s="12" t="s">
        <v>388</v>
      </c>
      <c r="B216" s="12"/>
      <c r="C216" s="12"/>
      <c r="D216" s="12"/>
      <c r="E216" s="12"/>
      <c r="F216" s="12"/>
      <c r="G216" s="12"/>
      <c r="H216" s="12"/>
    </row>
    <row r="217" spans="1:10" x14ac:dyDescent="0.25">
      <c r="A217" s="7"/>
      <c r="B217" s="7"/>
      <c r="C217" s="7"/>
      <c r="D217" s="7"/>
      <c r="E217" s="7"/>
      <c r="F217" s="7"/>
      <c r="G217" s="7"/>
      <c r="H217" s="7"/>
    </row>
    <row r="218" spans="1:10" x14ac:dyDescent="0.25">
      <c r="A218" s="6" t="s">
        <v>171</v>
      </c>
      <c r="B218" s="6" t="s">
        <v>244</v>
      </c>
      <c r="C218" s="6" t="s">
        <v>389</v>
      </c>
      <c r="D218" s="6" t="s">
        <v>267</v>
      </c>
      <c r="E218" s="6" t="s">
        <v>390</v>
      </c>
      <c r="F218" s="6" t="s">
        <v>273</v>
      </c>
      <c r="G218" s="6" t="s">
        <v>391</v>
      </c>
      <c r="H218" s="6" t="s">
        <v>392</v>
      </c>
    </row>
    <row r="219" spans="1:10" ht="21.75" customHeight="1" x14ac:dyDescent="0.25">
      <c r="A219" s="20" t="s">
        <v>393</v>
      </c>
      <c r="B219" s="20"/>
      <c r="C219" s="20"/>
      <c r="D219" s="20"/>
      <c r="E219" s="20"/>
      <c r="F219" s="20"/>
      <c r="G219" s="20"/>
      <c r="H219" s="20"/>
    </row>
    <row r="220" spans="1:10" ht="21.75" customHeight="1" x14ac:dyDescent="0.25">
      <c r="A220" s="20" t="s">
        <v>394</v>
      </c>
      <c r="B220" s="20"/>
      <c r="C220" s="20"/>
      <c r="D220" s="20"/>
      <c r="E220" s="20"/>
      <c r="F220" s="20"/>
      <c r="G220" s="20"/>
      <c r="H220" s="20"/>
    </row>
    <row r="221" spans="1:10" ht="21.75" customHeight="1" x14ac:dyDescent="0.25">
      <c r="A221" s="20" t="s">
        <v>395</v>
      </c>
      <c r="B221" s="20"/>
      <c r="C221" s="20"/>
      <c r="D221" s="20"/>
      <c r="E221" s="20"/>
      <c r="F221" s="20"/>
      <c r="G221" s="20"/>
      <c r="H221" s="20"/>
    </row>
    <row r="222" spans="1:10" ht="21.75" customHeight="1" x14ac:dyDescent="0.25">
      <c r="A222" s="20" t="s">
        <v>396</v>
      </c>
      <c r="B222" s="20"/>
      <c r="C222" s="20"/>
      <c r="D222" s="20"/>
      <c r="E222" s="20"/>
      <c r="F222" s="20"/>
      <c r="G222" s="20"/>
      <c r="H222" s="20"/>
    </row>
    <row r="223" spans="1:10" ht="21.75" customHeight="1" x14ac:dyDescent="0.25">
      <c r="A223" s="20" t="s">
        <v>397</v>
      </c>
      <c r="B223" s="20"/>
      <c r="C223" s="20"/>
      <c r="D223" s="20"/>
      <c r="E223" s="20"/>
      <c r="F223" s="20"/>
      <c r="G223" s="20"/>
      <c r="H223" s="20"/>
    </row>
    <row r="224" spans="1:10" ht="21.75" customHeight="1" x14ac:dyDescent="0.25">
      <c r="A224" s="20" t="s">
        <v>398</v>
      </c>
      <c r="B224" s="20"/>
      <c r="C224" s="20"/>
      <c r="D224" s="20"/>
      <c r="E224" s="20"/>
      <c r="F224" s="20"/>
      <c r="G224" s="20"/>
      <c r="H224" s="20"/>
    </row>
    <row r="225" spans="1:10" ht="21.75" customHeight="1" x14ac:dyDescent="0.25">
      <c r="A225" s="20" t="s">
        <v>399</v>
      </c>
      <c r="B225" s="20"/>
      <c r="C225" s="20"/>
      <c r="D225" s="20"/>
      <c r="E225" s="20"/>
      <c r="F225" s="20"/>
      <c r="G225" s="20"/>
      <c r="H225" s="20"/>
    </row>
    <row r="226" spans="1:10" ht="21.75" customHeight="1" x14ac:dyDescent="0.25">
      <c r="A226" s="20" t="s">
        <v>400</v>
      </c>
      <c r="B226" s="20"/>
      <c r="C226" s="20"/>
      <c r="D226" s="20"/>
      <c r="E226" s="20"/>
      <c r="F226" s="20"/>
      <c r="G226" s="20"/>
      <c r="H226" s="20"/>
    </row>
    <row r="227" spans="1:10" ht="21.75" customHeight="1" x14ac:dyDescent="0.25">
      <c r="A227" s="20" t="s">
        <v>401</v>
      </c>
      <c r="B227" s="20"/>
      <c r="C227" s="20"/>
      <c r="D227" s="20"/>
      <c r="E227" s="20"/>
      <c r="F227" s="20"/>
      <c r="G227" s="20"/>
      <c r="H227" s="20"/>
    </row>
    <row r="228" spans="1:10" ht="21.75" customHeight="1" x14ac:dyDescent="0.25">
      <c r="A228" s="20" t="s">
        <v>402</v>
      </c>
      <c r="B228" s="20"/>
      <c r="C228" s="20"/>
      <c r="D228" s="20"/>
      <c r="E228" s="20"/>
      <c r="F228" s="20"/>
      <c r="G228" s="20"/>
      <c r="H228" s="20"/>
    </row>
    <row r="229" spans="1:10" x14ac:dyDescent="0.25">
      <c r="A229" s="7"/>
      <c r="B229" s="7"/>
      <c r="C229" s="7"/>
      <c r="D229" s="7"/>
      <c r="E229" s="7"/>
      <c r="F229" s="7"/>
      <c r="G229" s="7"/>
      <c r="H229" s="7"/>
    </row>
    <row r="230" spans="1:10" x14ac:dyDescent="0.25">
      <c r="A230" s="7"/>
      <c r="B230" s="7"/>
      <c r="C230" s="7"/>
      <c r="D230" s="7"/>
      <c r="E230" s="7"/>
      <c r="F230" s="7"/>
      <c r="G230" s="7"/>
      <c r="H230" s="7"/>
    </row>
    <row r="231" spans="1:10" x14ac:dyDescent="0.25">
      <c r="A231" s="9" t="s">
        <v>403</v>
      </c>
      <c r="B231" s="9"/>
      <c r="C231" s="9"/>
      <c r="D231" s="9"/>
      <c r="E231" s="9"/>
      <c r="F231" s="9"/>
      <c r="G231" s="9"/>
      <c r="H231" s="9"/>
    </row>
    <row r="232" spans="1:10" ht="25.5" x14ac:dyDescent="0.25">
      <c r="A232" s="6" t="s">
        <v>77</v>
      </c>
      <c r="B232" s="6" t="s">
        <v>244</v>
      </c>
      <c r="C232" s="6" t="s">
        <v>267</v>
      </c>
      <c r="D232" s="6" t="s">
        <v>404</v>
      </c>
      <c r="E232" s="6" t="s">
        <v>405</v>
      </c>
      <c r="F232" s="6" t="s">
        <v>177</v>
      </c>
      <c r="G232" s="6" t="s">
        <v>107</v>
      </c>
      <c r="H232" s="6" t="s">
        <v>274</v>
      </c>
    </row>
    <row r="233" spans="1:10" ht="25.5" customHeight="1" x14ac:dyDescent="0.25">
      <c r="A233" s="20">
        <v>1</v>
      </c>
      <c r="B233" s="20"/>
      <c r="C233" s="20"/>
      <c r="D233" s="20"/>
      <c r="E233" s="20"/>
      <c r="F233" s="20"/>
      <c r="G233" s="20"/>
      <c r="H233" s="20"/>
    </row>
    <row r="234" spans="1:10" ht="25.5" customHeight="1" x14ac:dyDescent="0.25">
      <c r="A234" s="20">
        <v>2</v>
      </c>
      <c r="B234" s="20"/>
      <c r="C234" s="20"/>
      <c r="D234" s="20"/>
      <c r="E234" s="20"/>
      <c r="F234" s="20"/>
      <c r="G234" s="20"/>
      <c r="H234" s="20"/>
    </row>
    <row r="235" spans="1:10" ht="25.5" customHeight="1" x14ac:dyDescent="0.25">
      <c r="A235" s="20">
        <v>3</v>
      </c>
      <c r="B235" s="20"/>
      <c r="C235" s="20"/>
      <c r="D235" s="20"/>
      <c r="E235" s="20"/>
      <c r="F235" s="20"/>
      <c r="G235" s="20"/>
      <c r="H235" s="20"/>
    </row>
    <row r="236" spans="1:10" s="28" customFormat="1" ht="28.5" customHeight="1" x14ac:dyDescent="0.3">
      <c r="A236" s="26" t="s">
        <v>406</v>
      </c>
      <c r="B236" s="26"/>
      <c r="C236" s="26"/>
      <c r="D236" s="26"/>
      <c r="E236" s="26"/>
      <c r="F236" s="26"/>
      <c r="G236" s="26"/>
      <c r="H236" s="26"/>
      <c r="I236" s="26"/>
      <c r="J236" s="26"/>
    </row>
    <row r="237" spans="1:10" x14ac:dyDescent="0.25">
      <c r="A237" s="12" t="s">
        <v>407</v>
      </c>
      <c r="B237" s="12"/>
      <c r="C237" s="12"/>
      <c r="D237" s="12"/>
      <c r="E237" s="12"/>
      <c r="F237" s="12"/>
      <c r="G237" s="12"/>
      <c r="H237" s="12"/>
      <c r="I237" s="12"/>
    </row>
    <row r="238" spans="1:10" x14ac:dyDescent="0.25">
      <c r="A238" s="7"/>
      <c r="B238" s="7"/>
      <c r="C238" s="7"/>
      <c r="D238" s="7"/>
      <c r="E238" s="7"/>
      <c r="F238" s="7"/>
      <c r="G238" s="7"/>
      <c r="H238" s="7"/>
      <c r="I238" s="7"/>
    </row>
    <row r="239" spans="1:10" x14ac:dyDescent="0.25">
      <c r="A239" s="9" t="s">
        <v>408</v>
      </c>
      <c r="B239" s="9"/>
      <c r="C239" s="9"/>
      <c r="D239" s="9"/>
      <c r="E239" s="9"/>
      <c r="F239" s="9"/>
      <c r="G239" s="9"/>
      <c r="H239" s="9"/>
      <c r="I239" s="9"/>
    </row>
    <row r="240" spans="1:10" x14ac:dyDescent="0.25">
      <c r="A240" s="6" t="s">
        <v>409</v>
      </c>
      <c r="B240" s="6" t="s">
        <v>410</v>
      </c>
      <c r="C240" s="6" t="s">
        <v>312</v>
      </c>
      <c r="D240" s="6" t="s">
        <v>105</v>
      </c>
      <c r="E240" s="6" t="s">
        <v>411</v>
      </c>
      <c r="F240" s="7"/>
      <c r="G240" s="7"/>
      <c r="H240" s="7"/>
      <c r="I240" s="7"/>
    </row>
    <row r="241" spans="1:9" ht="25.5" x14ac:dyDescent="0.25">
      <c r="A241" s="20" t="s">
        <v>412</v>
      </c>
      <c r="B241" s="20" t="e">
        <f>COUNTIF(#REF!,"Yeterli")</f>
        <v>#REF!</v>
      </c>
      <c r="C241" s="20">
        <v>12</v>
      </c>
      <c r="D241" s="20" t="e">
        <f>IF(B241&gt;=C241,"Tamam","Eksik")</f>
        <v>#REF!</v>
      </c>
      <c r="E241" s="20" t="s">
        <v>413</v>
      </c>
      <c r="F241" s="20"/>
      <c r="G241" s="20"/>
      <c r="H241" s="20"/>
      <c r="I241" s="20"/>
    </row>
    <row r="242" spans="1:9" ht="25.5" x14ac:dyDescent="0.25">
      <c r="A242" s="20" t="s">
        <v>414</v>
      </c>
      <c r="B242" s="20" t="e">
        <f>COUNTIF(#REF!,"Tamam")</f>
        <v>#REF!</v>
      </c>
      <c r="C242" s="20">
        <v>16</v>
      </c>
      <c r="D242" s="20" t="e">
        <f>IF(B242&gt;=C242,"Tamam","Eksik")</f>
        <v>#REF!</v>
      </c>
      <c r="E242" s="20" t="s">
        <v>415</v>
      </c>
      <c r="F242" s="20"/>
      <c r="G242" s="20"/>
      <c r="H242" s="20"/>
      <c r="I242" s="20"/>
    </row>
    <row r="243" spans="1:9" ht="25.5" x14ac:dyDescent="0.25">
      <c r="A243" s="20" t="s">
        <v>416</v>
      </c>
      <c r="B243" s="20" t="e">
        <f>COUNTIF(#REF!,"?*")</f>
        <v>#REF!</v>
      </c>
      <c r="C243" s="20">
        <v>10</v>
      </c>
      <c r="D243" s="20" t="e">
        <f>IF(B243&gt;=C243,"Tamam","Eksik")</f>
        <v>#REF!</v>
      </c>
      <c r="E243" s="20" t="s">
        <v>417</v>
      </c>
      <c r="F243" s="20"/>
      <c r="G243" s="20"/>
      <c r="H243" s="20"/>
      <c r="I243" s="20"/>
    </row>
    <row r="244" spans="1:9" ht="25.5" x14ac:dyDescent="0.25">
      <c r="A244" s="20" t="s">
        <v>418</v>
      </c>
      <c r="B244" s="20" t="str">
        <f>IFERROR(AVERAGE(#REF!),"")</f>
        <v/>
      </c>
      <c r="C244" s="20">
        <v>6</v>
      </c>
      <c r="D244" s="20" t="str">
        <f>IF(B244="","Eksik",IF(B244&gt;=C244,"Tamam","Eksik"))</f>
        <v>Eksik</v>
      </c>
      <c r="E244" s="20" t="s">
        <v>419</v>
      </c>
      <c r="F244" s="20"/>
      <c r="G244" s="20"/>
      <c r="H244" s="20"/>
      <c r="I244" s="20"/>
    </row>
    <row r="245" spans="1:9" ht="25.5" x14ac:dyDescent="0.25">
      <c r="A245" s="20" t="s">
        <v>420</v>
      </c>
      <c r="B245" s="20" t="str">
        <f>IFERROR(AVERAGE(#REF!),"")</f>
        <v/>
      </c>
      <c r="C245" s="20">
        <v>6</v>
      </c>
      <c r="D245" s="20" t="str">
        <f>IF(B245="","Eksik",IF(B245&gt;=C245,"Tamam","Eksik"))</f>
        <v>Eksik</v>
      </c>
      <c r="E245" s="20" t="s">
        <v>421</v>
      </c>
      <c r="F245" s="20"/>
      <c r="G245" s="20"/>
      <c r="H245" s="20"/>
      <c r="I245" s="20"/>
    </row>
    <row r="246" spans="1:9" ht="25.5" x14ac:dyDescent="0.25">
      <c r="A246" s="20" t="s">
        <v>422</v>
      </c>
      <c r="B246" s="20" t="e">
        <f>COUNTIF(#REF!,"Evet")</f>
        <v>#REF!</v>
      </c>
      <c r="C246" s="20">
        <v>5</v>
      </c>
      <c r="D246" s="20" t="e">
        <f>IF(B246&gt;=C246,"Tamam","Eksik")</f>
        <v>#REF!</v>
      </c>
      <c r="E246" s="20" t="s">
        <v>423</v>
      </c>
      <c r="F246" s="20"/>
      <c r="G246" s="20"/>
      <c r="H246" s="20"/>
      <c r="I246" s="20"/>
    </row>
    <row r="247" spans="1:9" ht="25.5" x14ac:dyDescent="0.25">
      <c r="A247" s="20" t="s">
        <v>424</v>
      </c>
      <c r="B247" s="20" t="str">
        <f>IFERROR(AVERAGE(#REF!),"")</f>
        <v/>
      </c>
      <c r="C247" s="20">
        <v>3</v>
      </c>
      <c r="D247" s="20" t="str">
        <f>IF(B247="","Eksik",IF(B247&gt;=C247,"Tamam","Eksik"))</f>
        <v>Eksik</v>
      </c>
      <c r="E247" s="20" t="s">
        <v>425</v>
      </c>
      <c r="F247" s="20"/>
      <c r="G247" s="20"/>
      <c r="H247" s="20"/>
      <c r="I247" s="20"/>
    </row>
    <row r="248" spans="1:9" x14ac:dyDescent="0.25">
      <c r="A248" s="20" t="s">
        <v>426</v>
      </c>
      <c r="B248" s="20" t="e">
        <f>COUNTIF(#REF!,"Var")+COUNTIF(#REF!,"Telafi")</f>
        <v>#REF!</v>
      </c>
      <c r="C248" s="20">
        <v>8</v>
      </c>
      <c r="D248" s="20" t="e">
        <f>IF(B248&gt;=C248,"Tamam","Eksik")</f>
        <v>#REF!</v>
      </c>
      <c r="E248" s="20" t="s">
        <v>427</v>
      </c>
      <c r="F248" s="20"/>
      <c r="G248" s="20"/>
      <c r="H248" s="20"/>
      <c r="I248" s="20"/>
    </row>
    <row r="249" spans="1:9" x14ac:dyDescent="0.25">
      <c r="A249" s="7"/>
      <c r="B249" s="7"/>
      <c r="C249" s="7"/>
      <c r="D249" s="7"/>
      <c r="E249" s="7"/>
      <c r="F249" s="7"/>
      <c r="G249" s="7"/>
      <c r="H249" s="7"/>
      <c r="I249" s="7"/>
    </row>
    <row r="250" spans="1:9" x14ac:dyDescent="0.25">
      <c r="A250" s="7"/>
      <c r="B250" s="7"/>
      <c r="C250" s="7"/>
      <c r="D250" s="7"/>
      <c r="E250" s="7"/>
      <c r="F250" s="7"/>
      <c r="G250" s="7"/>
      <c r="H250" s="7"/>
      <c r="I250" s="7"/>
    </row>
    <row r="251" spans="1:9" x14ac:dyDescent="0.25">
      <c r="A251" s="9" t="s">
        <v>428</v>
      </c>
      <c r="B251" s="9"/>
      <c r="C251" s="9"/>
      <c r="D251" s="9"/>
      <c r="E251" s="9"/>
      <c r="F251" s="9"/>
      <c r="G251" s="9"/>
      <c r="H251" s="9"/>
      <c r="I251" s="9"/>
    </row>
    <row r="252" spans="1:9" x14ac:dyDescent="0.25">
      <c r="A252" s="6" t="s">
        <v>429</v>
      </c>
      <c r="B252" s="6" t="s">
        <v>430</v>
      </c>
      <c r="C252" s="6" t="s">
        <v>431</v>
      </c>
      <c r="D252" s="6" t="s">
        <v>432</v>
      </c>
      <c r="E252" s="6" t="s">
        <v>433</v>
      </c>
      <c r="F252" s="7"/>
      <c r="G252" s="7"/>
      <c r="H252" s="7"/>
      <c r="I252" s="7"/>
    </row>
    <row r="253" spans="1:9" ht="38.25" x14ac:dyDescent="0.25">
      <c r="A253" s="20" t="s">
        <v>434</v>
      </c>
      <c r="B253" s="20">
        <v>20</v>
      </c>
      <c r="C253" s="20"/>
      <c r="D253" s="20">
        <f>B253*C253/100</f>
        <v>0</v>
      </c>
      <c r="E253" s="20" t="s">
        <v>435</v>
      </c>
      <c r="F253" s="7"/>
      <c r="G253" s="7"/>
      <c r="H253" s="7"/>
      <c r="I253" s="7"/>
    </row>
    <row r="254" spans="1:9" ht="51" x14ac:dyDescent="0.25">
      <c r="A254" s="20" t="s">
        <v>436</v>
      </c>
      <c r="B254" s="20">
        <v>25</v>
      </c>
      <c r="C254" s="20"/>
      <c r="D254" s="20">
        <f>B254*C254/100</f>
        <v>0</v>
      </c>
      <c r="E254" s="20" t="s">
        <v>437</v>
      </c>
      <c r="F254" s="7"/>
      <c r="G254" s="7"/>
      <c r="H254" s="7"/>
      <c r="I254" s="7"/>
    </row>
    <row r="255" spans="1:9" ht="38.25" x14ac:dyDescent="0.25">
      <c r="A255" s="20" t="s">
        <v>438</v>
      </c>
      <c r="B255" s="20">
        <v>20</v>
      </c>
      <c r="C255" s="20"/>
      <c r="D255" s="20">
        <f>B255*C255/100</f>
        <v>0</v>
      </c>
      <c r="E255" s="20" t="s">
        <v>439</v>
      </c>
      <c r="F255" s="7"/>
      <c r="G255" s="7"/>
      <c r="H255" s="7"/>
      <c r="I255" s="7"/>
    </row>
    <row r="256" spans="1:9" ht="38.25" x14ac:dyDescent="0.25">
      <c r="A256" s="20" t="s">
        <v>440</v>
      </c>
      <c r="B256" s="20">
        <v>20</v>
      </c>
      <c r="C256" s="20"/>
      <c r="D256" s="20">
        <f>B256*C256/100</f>
        <v>0</v>
      </c>
      <c r="E256" s="20" t="s">
        <v>441</v>
      </c>
      <c r="F256" s="7"/>
      <c r="G256" s="7"/>
      <c r="H256" s="7"/>
      <c r="I256" s="7"/>
    </row>
    <row r="257" spans="1:10" ht="38.25" x14ac:dyDescent="0.25">
      <c r="A257" s="20" t="s">
        <v>442</v>
      </c>
      <c r="B257" s="20">
        <v>15</v>
      </c>
      <c r="C257" s="20"/>
      <c r="D257" s="20">
        <f>B257*C257/100</f>
        <v>0</v>
      </c>
      <c r="E257" s="20" t="s">
        <v>443</v>
      </c>
      <c r="F257" s="7"/>
      <c r="G257" s="7"/>
      <c r="H257" s="7"/>
      <c r="I257" s="7"/>
    </row>
    <row r="258" spans="1:10" ht="25.5" x14ac:dyDescent="0.25">
      <c r="A258" s="20" t="s">
        <v>444</v>
      </c>
      <c r="B258" s="20">
        <f>SUM(B253:B257)</f>
        <v>100</v>
      </c>
      <c r="C258" s="20"/>
      <c r="D258" s="20">
        <f>SUM(D253:D257)</f>
        <v>0</v>
      </c>
      <c r="E258" s="20" t="s">
        <v>445</v>
      </c>
      <c r="F258" s="7"/>
      <c r="G258" s="7"/>
      <c r="H258" s="7"/>
      <c r="I258" s="7"/>
    </row>
    <row r="259" spans="1:10" x14ac:dyDescent="0.25">
      <c r="A259" s="7"/>
      <c r="B259" s="7"/>
      <c r="C259" s="7"/>
      <c r="D259" s="7"/>
      <c r="E259" s="7"/>
      <c r="F259" s="7"/>
      <c r="G259" s="7"/>
      <c r="H259" s="7"/>
      <c r="I259" s="7"/>
    </row>
    <row r="260" spans="1:10" x14ac:dyDescent="0.25">
      <c r="A260" s="7"/>
      <c r="B260" s="7"/>
      <c r="C260" s="7"/>
      <c r="D260" s="7"/>
      <c r="E260" s="7"/>
      <c r="F260" s="7"/>
      <c r="G260" s="7"/>
      <c r="H260" s="7"/>
      <c r="I260" s="7"/>
    </row>
    <row r="261" spans="1:10" x14ac:dyDescent="0.25">
      <c r="A261" s="9" t="s">
        <v>446</v>
      </c>
      <c r="B261" s="9"/>
      <c r="C261" s="9"/>
      <c r="D261" s="9"/>
      <c r="E261" s="9"/>
      <c r="F261" s="9"/>
      <c r="G261" s="9"/>
      <c r="H261" s="9"/>
      <c r="I261" s="9"/>
    </row>
    <row r="262" spans="1:10" x14ac:dyDescent="0.25">
      <c r="A262" s="4" t="s">
        <v>447</v>
      </c>
      <c r="B262" s="4">
        <f>D258</f>
        <v>0</v>
      </c>
      <c r="C262" s="4" t="s">
        <v>448</v>
      </c>
      <c r="D262" s="4">
        <v>60</v>
      </c>
      <c r="E262" s="4" t="s">
        <v>449</v>
      </c>
      <c r="F262" s="4" t="e">
        <f>D248</f>
        <v>#REF!</v>
      </c>
      <c r="G262" s="4" t="s">
        <v>450</v>
      </c>
      <c r="H262" s="4" t="str">
        <f>IF(COUNTIF(D241:D247,"Eksik")=0,"Tamam","Eksik")</f>
        <v>Eksik</v>
      </c>
      <c r="I262" s="4" t="s">
        <v>451</v>
      </c>
    </row>
    <row r="263" spans="1:10" ht="57.75" customHeight="1" x14ac:dyDescent="0.25">
      <c r="A263" s="7" t="s">
        <v>451</v>
      </c>
      <c r="B263" s="7" t="e">
        <f>IF(AND(B262&gt;=D262,F262="Tamam",H262="Tamam"),"Başarılı değerlendirmeye aday","Eksik/Telafi değerlendirmesi gerekli")</f>
        <v>#REF!</v>
      </c>
      <c r="C263" s="7"/>
      <c r="D263" s="7"/>
      <c r="E263" s="7"/>
      <c r="F263" s="7"/>
      <c r="G263" s="7"/>
      <c r="H263" s="7"/>
      <c r="I263" s="7"/>
    </row>
    <row r="264" spans="1:10" ht="28.5" customHeight="1" x14ac:dyDescent="0.25">
      <c r="A264" s="11" t="s">
        <v>452</v>
      </c>
      <c r="B264" s="11"/>
      <c r="C264" s="11"/>
      <c r="D264" s="11"/>
      <c r="E264" s="11"/>
      <c r="F264" s="11"/>
      <c r="G264" s="11"/>
      <c r="H264" s="11"/>
      <c r="I264" s="11"/>
      <c r="J264" s="11"/>
    </row>
    <row r="265" spans="1:10" x14ac:dyDescent="0.25">
      <c r="A265" s="12" t="s">
        <v>453</v>
      </c>
      <c r="B265" s="12"/>
      <c r="C265" s="12"/>
      <c r="D265" s="12"/>
      <c r="E265" s="12"/>
      <c r="F265" s="12"/>
      <c r="G265" s="12"/>
      <c r="H265" s="12"/>
    </row>
    <row r="266" spans="1:10" x14ac:dyDescent="0.25">
      <c r="A266" s="7"/>
      <c r="B266" s="7"/>
      <c r="C266" s="7"/>
      <c r="D266" s="7"/>
      <c r="E266" s="7"/>
      <c r="F266" s="7"/>
      <c r="G266" s="7"/>
      <c r="H266" s="7"/>
    </row>
    <row r="267" spans="1:10" x14ac:dyDescent="0.25">
      <c r="A267" s="9" t="s">
        <v>454</v>
      </c>
      <c r="B267" s="9"/>
      <c r="C267" s="9"/>
      <c r="D267" s="9"/>
      <c r="E267" s="9"/>
      <c r="F267" s="9"/>
      <c r="G267" s="9"/>
      <c r="H267" s="9"/>
    </row>
    <row r="268" spans="1:10" ht="21.95" customHeight="1" x14ac:dyDescent="0.25">
      <c r="A268" s="14" t="s">
        <v>23</v>
      </c>
      <c r="B268" s="16"/>
      <c r="C268" s="16"/>
      <c r="D268" s="16"/>
      <c r="E268" s="14" t="s">
        <v>455</v>
      </c>
      <c r="F268" s="16"/>
      <c r="G268" s="16"/>
      <c r="H268" s="16"/>
    </row>
    <row r="269" spans="1:10" ht="21.95" customHeight="1" x14ac:dyDescent="0.25">
      <c r="A269" s="14" t="s">
        <v>456</v>
      </c>
      <c r="B269" s="16"/>
      <c r="C269" s="16"/>
      <c r="D269" s="16"/>
      <c r="E269" s="14" t="s">
        <v>457</v>
      </c>
      <c r="F269" s="16"/>
      <c r="G269" s="16"/>
      <c r="H269" s="16"/>
    </row>
    <row r="270" spans="1:10" ht="21.95" customHeight="1" x14ac:dyDescent="0.25">
      <c r="A270" s="14" t="s">
        <v>447</v>
      </c>
      <c r="B270" s="16" t="e">
        <f>#REF!</f>
        <v>#REF!</v>
      </c>
      <c r="C270" s="16"/>
      <c r="D270" s="16"/>
      <c r="E270" s="14" t="s">
        <v>446</v>
      </c>
      <c r="F270" s="16" t="e">
        <f>#REF!</f>
        <v>#REF!</v>
      </c>
      <c r="G270" s="16"/>
      <c r="H270" s="16"/>
    </row>
    <row r="271" spans="1:10" ht="21.95" customHeight="1" x14ac:dyDescent="0.25">
      <c r="A271" s="14" t="s">
        <v>449</v>
      </c>
      <c r="B271" s="16" t="e">
        <f>#REF!</f>
        <v>#REF!</v>
      </c>
      <c r="C271" s="16"/>
      <c r="D271" s="16"/>
      <c r="E271" s="14" t="s">
        <v>450</v>
      </c>
      <c r="F271" s="16" t="e">
        <f>#REF!</f>
        <v>#REF!</v>
      </c>
      <c r="G271" s="16"/>
      <c r="H271" s="16"/>
    </row>
    <row r="272" spans="1:10" x14ac:dyDescent="0.25">
      <c r="A272" s="7"/>
      <c r="B272" s="7"/>
      <c r="C272" s="7"/>
      <c r="D272" s="7"/>
      <c r="E272" s="7"/>
      <c r="F272" s="7"/>
      <c r="G272" s="7"/>
      <c r="H272" s="7"/>
    </row>
    <row r="273" spans="1:8" x14ac:dyDescent="0.25">
      <c r="A273" s="7"/>
      <c r="B273" s="7"/>
      <c r="C273" s="7"/>
      <c r="D273" s="7"/>
      <c r="E273" s="7"/>
      <c r="F273" s="7"/>
      <c r="G273" s="7"/>
      <c r="H273" s="7"/>
    </row>
    <row r="274" spans="1:8" x14ac:dyDescent="0.25">
      <c r="A274" s="9" t="s">
        <v>458</v>
      </c>
      <c r="B274" s="9"/>
      <c r="C274" s="9"/>
      <c r="D274" s="9"/>
      <c r="E274" s="9"/>
      <c r="F274" s="9"/>
      <c r="G274" s="9"/>
      <c r="H274" s="9"/>
    </row>
    <row r="275" spans="1:8" x14ac:dyDescent="0.25">
      <c r="A275" s="6" t="s">
        <v>451</v>
      </c>
      <c r="B275" s="6" t="s">
        <v>459</v>
      </c>
      <c r="C275" s="6" t="s">
        <v>460</v>
      </c>
      <c r="D275" s="7"/>
      <c r="E275" s="7"/>
      <c r="F275" s="7"/>
      <c r="G275" s="7"/>
      <c r="H275" s="7"/>
    </row>
    <row r="276" spans="1:8" x14ac:dyDescent="0.25">
      <c r="A276" s="20" t="s">
        <v>461</v>
      </c>
      <c r="B276" s="20"/>
      <c r="C276" s="16"/>
      <c r="D276" s="16"/>
      <c r="E276" s="16"/>
      <c r="F276" s="16"/>
      <c r="G276" s="16"/>
      <c r="H276" s="16"/>
    </row>
    <row r="277" spans="1:8" ht="25.5" x14ac:dyDescent="0.25">
      <c r="A277" s="20" t="s">
        <v>462</v>
      </c>
      <c r="B277" s="20"/>
      <c r="C277" s="16"/>
      <c r="D277" s="16"/>
      <c r="E277" s="16"/>
      <c r="F277" s="16"/>
      <c r="G277" s="16"/>
      <c r="H277" s="16"/>
    </row>
    <row r="278" spans="1:8" x14ac:dyDescent="0.25">
      <c r="A278" s="20" t="s">
        <v>463</v>
      </c>
      <c r="B278" s="20"/>
      <c r="C278" s="16"/>
      <c r="D278" s="16"/>
      <c r="E278" s="16"/>
      <c r="F278" s="16"/>
      <c r="G278" s="16"/>
      <c r="H278" s="16"/>
    </row>
    <row r="279" spans="1:8" x14ac:dyDescent="0.25">
      <c r="A279" s="7"/>
      <c r="B279" s="7"/>
      <c r="C279" s="7"/>
      <c r="D279" s="7"/>
      <c r="E279" s="7"/>
      <c r="F279" s="7"/>
      <c r="G279" s="7"/>
      <c r="H279" s="7"/>
    </row>
    <row r="280" spans="1:8" x14ac:dyDescent="0.25">
      <c r="A280" s="7"/>
      <c r="B280" s="7"/>
      <c r="C280" s="7"/>
      <c r="D280" s="7"/>
      <c r="E280" s="7"/>
      <c r="F280" s="7"/>
      <c r="G280" s="7"/>
      <c r="H280" s="7"/>
    </row>
    <row r="281" spans="1:8" x14ac:dyDescent="0.25">
      <c r="A281" s="9" t="s">
        <v>464</v>
      </c>
      <c r="B281" s="9"/>
      <c r="C281" s="9"/>
      <c r="D281" s="9"/>
      <c r="E281" s="9"/>
      <c r="F281" s="9"/>
      <c r="G281" s="9"/>
      <c r="H281" s="9"/>
    </row>
    <row r="282" spans="1:8" x14ac:dyDescent="0.25">
      <c r="A282" s="16"/>
      <c r="B282" s="16"/>
      <c r="C282" s="16"/>
      <c r="D282" s="16"/>
      <c r="E282" s="16"/>
      <c r="F282" s="16"/>
      <c r="G282" s="16"/>
      <c r="H282" s="16"/>
    </row>
    <row r="283" spans="1:8" x14ac:dyDescent="0.25">
      <c r="A283" s="16"/>
      <c r="B283" s="16"/>
      <c r="C283" s="16"/>
      <c r="D283" s="16"/>
      <c r="E283" s="16"/>
      <c r="F283" s="16"/>
      <c r="G283" s="16"/>
      <c r="H283" s="16"/>
    </row>
    <row r="284" spans="1:8" x14ac:dyDescent="0.25">
      <c r="A284" s="16"/>
      <c r="B284" s="16"/>
      <c r="C284" s="16"/>
      <c r="D284" s="16"/>
      <c r="E284" s="16"/>
      <c r="F284" s="16"/>
      <c r="G284" s="16"/>
      <c r="H284" s="16"/>
    </row>
    <row r="285" spans="1:8" x14ac:dyDescent="0.25">
      <c r="A285" s="16"/>
      <c r="B285" s="16"/>
      <c r="C285" s="16"/>
      <c r="D285" s="16"/>
      <c r="E285" s="16"/>
      <c r="F285" s="16"/>
      <c r="G285" s="16"/>
      <c r="H285" s="16"/>
    </row>
    <row r="286" spans="1:8" x14ac:dyDescent="0.25">
      <c r="A286" s="16"/>
      <c r="B286" s="16"/>
      <c r="C286" s="16"/>
      <c r="D286" s="16"/>
      <c r="E286" s="16"/>
      <c r="F286" s="16"/>
      <c r="G286" s="16"/>
      <c r="H286" s="16"/>
    </row>
    <row r="287" spans="1:8" x14ac:dyDescent="0.25">
      <c r="A287" s="7"/>
      <c r="B287" s="7"/>
      <c r="C287" s="7"/>
      <c r="D287" s="7"/>
      <c r="E287" s="7"/>
      <c r="F287" s="7"/>
      <c r="G287" s="7"/>
      <c r="H287" s="7"/>
    </row>
    <row r="288" spans="1:8" x14ac:dyDescent="0.25">
      <c r="A288" s="9" t="s">
        <v>465</v>
      </c>
      <c r="B288" s="9"/>
      <c r="C288" s="9"/>
      <c r="D288" s="9"/>
      <c r="E288" s="9"/>
      <c r="F288" s="9"/>
      <c r="G288" s="9"/>
      <c r="H288" s="9"/>
    </row>
    <row r="289" spans="1:10" x14ac:dyDescent="0.25">
      <c r="A289" s="16"/>
      <c r="B289" s="16"/>
      <c r="C289" s="16"/>
      <c r="D289" s="16"/>
      <c r="E289" s="16"/>
      <c r="F289" s="16"/>
      <c r="G289" s="16"/>
      <c r="H289" s="16"/>
    </row>
    <row r="290" spans="1:10" x14ac:dyDescent="0.25">
      <c r="A290" s="16"/>
      <c r="B290" s="16"/>
      <c r="C290" s="16"/>
      <c r="D290" s="16"/>
      <c r="E290" s="16"/>
      <c r="F290" s="16"/>
      <c r="G290" s="16"/>
      <c r="H290" s="16"/>
    </row>
    <row r="291" spans="1:10" x14ac:dyDescent="0.25">
      <c r="A291" s="16"/>
      <c r="B291" s="16"/>
      <c r="C291" s="16"/>
      <c r="D291" s="16"/>
      <c r="E291" s="16"/>
      <c r="F291" s="16"/>
      <c r="G291" s="16"/>
      <c r="H291" s="16"/>
    </row>
    <row r="292" spans="1:10" x14ac:dyDescent="0.25">
      <c r="A292" s="16"/>
      <c r="B292" s="16"/>
      <c r="C292" s="16"/>
      <c r="D292" s="16"/>
      <c r="E292" s="16"/>
      <c r="F292" s="16"/>
      <c r="G292" s="16"/>
      <c r="H292" s="16"/>
    </row>
    <row r="293" spans="1:10" x14ac:dyDescent="0.25">
      <c r="A293" s="16"/>
      <c r="B293" s="16"/>
      <c r="C293" s="16"/>
      <c r="D293" s="16"/>
      <c r="E293" s="16"/>
      <c r="F293" s="16"/>
      <c r="G293" s="16"/>
      <c r="H293" s="16"/>
    </row>
    <row r="294" spans="1:10" x14ac:dyDescent="0.25">
      <c r="A294" s="16"/>
      <c r="B294" s="16"/>
      <c r="C294" s="16"/>
      <c r="D294" s="16"/>
      <c r="E294" s="16"/>
      <c r="F294" s="16"/>
      <c r="G294" s="16"/>
      <c r="H294" s="16"/>
    </row>
    <row r="295" spans="1:10" x14ac:dyDescent="0.25">
      <c r="A295" s="7"/>
      <c r="B295" s="7"/>
      <c r="C295" s="7"/>
      <c r="D295" s="7"/>
      <c r="E295" s="7"/>
      <c r="F295" s="7"/>
      <c r="G295" s="7"/>
      <c r="H295" s="7"/>
    </row>
    <row r="296" spans="1:10" x14ac:dyDescent="0.25">
      <c r="A296" s="9" t="s">
        <v>466</v>
      </c>
      <c r="B296" s="9"/>
      <c r="C296" s="9"/>
      <c r="D296" s="9"/>
      <c r="E296" s="9"/>
      <c r="F296" s="9"/>
      <c r="G296" s="9"/>
      <c r="H296" s="9"/>
    </row>
    <row r="297" spans="1:10" ht="24.95" customHeight="1" x14ac:dyDescent="0.25">
      <c r="A297" s="14" t="s">
        <v>32</v>
      </c>
      <c r="B297" s="16" t="s">
        <v>467</v>
      </c>
      <c r="C297" s="16" t="s">
        <v>468</v>
      </c>
      <c r="D297" s="16" t="s">
        <v>469</v>
      </c>
      <c r="E297" s="16"/>
      <c r="F297" s="7"/>
      <c r="G297" s="10"/>
      <c r="H297" s="10"/>
    </row>
    <row r="298" spans="1:10" ht="24.95" customHeight="1" x14ac:dyDescent="0.25">
      <c r="A298" s="14" t="s">
        <v>470</v>
      </c>
      <c r="B298" s="16" t="s">
        <v>467</v>
      </c>
      <c r="C298" s="16" t="s">
        <v>468</v>
      </c>
      <c r="D298" s="16" t="s">
        <v>469</v>
      </c>
      <c r="E298" s="16"/>
      <c r="F298" s="7"/>
      <c r="G298" s="10"/>
      <c r="H298" s="10"/>
    </row>
    <row r="299" spans="1:10" ht="24.95" customHeight="1" x14ac:dyDescent="0.25">
      <c r="A299" s="14" t="s">
        <v>471</v>
      </c>
      <c r="B299" s="16" t="s">
        <v>472</v>
      </c>
      <c r="C299" s="16"/>
      <c r="D299" s="16" t="s">
        <v>469</v>
      </c>
      <c r="E299" s="16"/>
      <c r="F299" s="7"/>
      <c r="G299" s="10"/>
      <c r="H299" s="10"/>
    </row>
    <row r="300" spans="1:10" ht="28.5" customHeight="1" x14ac:dyDescent="0.25">
      <c r="A300" s="24" t="s">
        <v>473</v>
      </c>
      <c r="B300" s="24"/>
      <c r="C300" s="24"/>
      <c r="D300" s="24"/>
      <c r="E300" s="24"/>
      <c r="F300" s="24"/>
      <c r="G300" s="24"/>
      <c r="H300" s="24"/>
      <c r="I300" s="24"/>
      <c r="J300" s="24"/>
    </row>
    <row r="301" spans="1:10" x14ac:dyDescent="0.25">
      <c r="A301" s="12" t="s">
        <v>474</v>
      </c>
      <c r="B301" s="12"/>
      <c r="C301" s="12"/>
      <c r="D301" s="12"/>
      <c r="E301" s="12"/>
      <c r="F301" s="12"/>
    </row>
    <row r="302" spans="1:10" x14ac:dyDescent="0.25">
      <c r="A302" s="7"/>
      <c r="B302" s="7"/>
      <c r="C302" s="7"/>
      <c r="D302" s="7"/>
      <c r="E302" s="7"/>
      <c r="F302" s="7"/>
    </row>
    <row r="303" spans="1:10" x14ac:dyDescent="0.25">
      <c r="A303" s="6" t="s">
        <v>77</v>
      </c>
      <c r="B303" s="6" t="s">
        <v>475</v>
      </c>
      <c r="C303" s="6" t="s">
        <v>476</v>
      </c>
      <c r="D303" s="6" t="s">
        <v>477</v>
      </c>
      <c r="E303" s="6" t="s">
        <v>478</v>
      </c>
      <c r="F303" s="6" t="s">
        <v>274</v>
      </c>
    </row>
    <row r="304" spans="1:10" ht="51" x14ac:dyDescent="0.25">
      <c r="A304" s="20">
        <v>1</v>
      </c>
      <c r="B304" s="20" t="s">
        <v>479</v>
      </c>
      <c r="C304" s="20" t="s">
        <v>480</v>
      </c>
      <c r="D304" s="20" t="s">
        <v>481</v>
      </c>
      <c r="E304" s="20" t="s">
        <v>482</v>
      </c>
      <c r="F304" s="20" t="s">
        <v>483</v>
      </c>
    </row>
    <row r="305" spans="1:6" ht="102" x14ac:dyDescent="0.25">
      <c r="A305" s="20">
        <v>2</v>
      </c>
      <c r="B305" s="20" t="s">
        <v>484</v>
      </c>
      <c r="C305" s="20" t="s">
        <v>485</v>
      </c>
      <c r="D305" s="20" t="s">
        <v>486</v>
      </c>
      <c r="E305" s="20" t="s">
        <v>487</v>
      </c>
      <c r="F305" s="20"/>
    </row>
    <row r="306" spans="1:6" ht="51" x14ac:dyDescent="0.25">
      <c r="A306" s="20">
        <v>3</v>
      </c>
      <c r="B306" s="20" t="s">
        <v>488</v>
      </c>
      <c r="C306" s="20" t="s">
        <v>489</v>
      </c>
      <c r="D306" s="20" t="s">
        <v>490</v>
      </c>
      <c r="E306" s="20" t="s">
        <v>491</v>
      </c>
      <c r="F306" s="20"/>
    </row>
    <row r="307" spans="1:6" ht="51" x14ac:dyDescent="0.25">
      <c r="A307" s="20">
        <v>4</v>
      </c>
      <c r="B307" s="20" t="s">
        <v>492</v>
      </c>
      <c r="C307" s="20" t="s">
        <v>493</v>
      </c>
      <c r="D307" s="20" t="s">
        <v>494</v>
      </c>
      <c r="E307" s="20" t="s">
        <v>495</v>
      </c>
      <c r="F307" s="20"/>
    </row>
    <row r="308" spans="1:6" ht="63.75" x14ac:dyDescent="0.25">
      <c r="A308" s="20">
        <v>5</v>
      </c>
      <c r="B308" s="20" t="s">
        <v>496</v>
      </c>
      <c r="C308" s="20" t="s">
        <v>248</v>
      </c>
      <c r="D308" s="20" t="s">
        <v>497</v>
      </c>
      <c r="E308" s="20" t="s">
        <v>498</v>
      </c>
      <c r="F308" s="20"/>
    </row>
    <row r="309" spans="1:6" ht="38.25" x14ac:dyDescent="0.25">
      <c r="A309" s="20">
        <v>6</v>
      </c>
      <c r="B309" s="20" t="s">
        <v>499</v>
      </c>
      <c r="C309" s="20" t="s">
        <v>500</v>
      </c>
      <c r="D309" s="20" t="s">
        <v>501</v>
      </c>
      <c r="E309" s="20" t="s">
        <v>502</v>
      </c>
      <c r="F309" s="20" t="s">
        <v>503</v>
      </c>
    </row>
    <row r="310" spans="1:6" ht="51" x14ac:dyDescent="0.25">
      <c r="A310" s="20">
        <v>7</v>
      </c>
      <c r="B310" s="20" t="s">
        <v>504</v>
      </c>
      <c r="C310" s="20" t="s">
        <v>505</v>
      </c>
      <c r="D310" s="20" t="s">
        <v>506</v>
      </c>
      <c r="E310" s="20" t="s">
        <v>507</v>
      </c>
      <c r="F310" s="20"/>
    </row>
    <row r="311" spans="1:6" ht="89.25" x14ac:dyDescent="0.25">
      <c r="A311" s="20">
        <v>8</v>
      </c>
      <c r="B311" s="20" t="s">
        <v>508</v>
      </c>
      <c r="C311" s="20" t="s">
        <v>509</v>
      </c>
      <c r="D311" s="20" t="s">
        <v>510</v>
      </c>
      <c r="E311" s="20" t="s">
        <v>511</v>
      </c>
      <c r="F311" s="20"/>
    </row>
    <row r="312" spans="1:6" ht="63.75" x14ac:dyDescent="0.25">
      <c r="A312" s="20">
        <v>9</v>
      </c>
      <c r="B312" s="20" t="s">
        <v>512</v>
      </c>
      <c r="C312" s="20" t="s">
        <v>513</v>
      </c>
      <c r="D312" s="20" t="s">
        <v>514</v>
      </c>
      <c r="E312" s="20" t="s">
        <v>515</v>
      </c>
      <c r="F312" s="20"/>
    </row>
    <row r="313" spans="1:6" ht="38.25" x14ac:dyDescent="0.25">
      <c r="A313" s="20">
        <v>10</v>
      </c>
      <c r="B313" s="20" t="s">
        <v>516</v>
      </c>
      <c r="C313" s="20" t="s">
        <v>517</v>
      </c>
      <c r="D313" s="20" t="s">
        <v>518</v>
      </c>
      <c r="E313" s="20" t="s">
        <v>519</v>
      </c>
      <c r="F313" s="20"/>
    </row>
    <row r="314" spans="1:6" ht="63.75" x14ac:dyDescent="0.25">
      <c r="A314" s="20">
        <v>11</v>
      </c>
      <c r="B314" s="20" t="s">
        <v>520</v>
      </c>
      <c r="C314" s="20" t="s">
        <v>521</v>
      </c>
      <c r="D314" s="20" t="s">
        <v>522</v>
      </c>
      <c r="E314" s="20"/>
      <c r="F314" s="20" t="s">
        <v>523</v>
      </c>
    </row>
    <row r="315" spans="1:6" ht="51" x14ac:dyDescent="0.25">
      <c r="A315" s="20">
        <v>12</v>
      </c>
      <c r="B315" s="20" t="s">
        <v>524</v>
      </c>
      <c r="C315" s="20" t="s">
        <v>525</v>
      </c>
      <c r="D315" s="20" t="s">
        <v>497</v>
      </c>
      <c r="E315" s="20"/>
      <c r="F315" s="20" t="s">
        <v>526</v>
      </c>
    </row>
    <row r="316" spans="1:6" x14ac:dyDescent="0.25">
      <c r="A316" s="7"/>
      <c r="B316" s="7"/>
      <c r="C316" s="7"/>
      <c r="D316" s="7"/>
      <c r="E316" s="7"/>
      <c r="F316" s="7"/>
    </row>
    <row r="317" spans="1:6" x14ac:dyDescent="0.25">
      <c r="A317" s="7"/>
      <c r="B317" s="7"/>
      <c r="C317" s="7"/>
      <c r="D317" s="7"/>
      <c r="E317" s="7"/>
      <c r="F317" s="7"/>
    </row>
    <row r="318" spans="1:6" ht="21.95" customHeight="1" x14ac:dyDescent="0.25">
      <c r="A318" s="9" t="s">
        <v>527</v>
      </c>
      <c r="B318" s="9"/>
      <c r="C318" s="9"/>
      <c r="D318" s="9"/>
      <c r="E318" s="9"/>
      <c r="F318" s="9"/>
    </row>
    <row r="319" spans="1:6" ht="21.95" customHeight="1" x14ac:dyDescent="0.25">
      <c r="A319" s="6" t="s">
        <v>409</v>
      </c>
      <c r="B319" s="6" t="s">
        <v>528</v>
      </c>
      <c r="C319" s="7"/>
      <c r="D319" s="7"/>
      <c r="E319" s="7"/>
      <c r="F319" s="7"/>
    </row>
    <row r="320" spans="1:6" ht="21.95" customHeight="1" x14ac:dyDescent="0.25">
      <c r="A320" s="20" t="s">
        <v>529</v>
      </c>
      <c r="B320" s="16" t="s">
        <v>530</v>
      </c>
      <c r="C320" s="16"/>
      <c r="D320" s="16"/>
      <c r="E320" s="16"/>
      <c r="F320" s="16"/>
    </row>
    <row r="321" spans="1:10" ht="21.95" customHeight="1" x14ac:dyDescent="0.25">
      <c r="A321" s="20" t="s">
        <v>531</v>
      </c>
      <c r="B321" s="16" t="s">
        <v>532</v>
      </c>
      <c r="C321" s="16"/>
      <c r="D321" s="16"/>
      <c r="E321" s="16"/>
      <c r="F321" s="16"/>
    </row>
    <row r="322" spans="1:10" ht="21.95" customHeight="1" x14ac:dyDescent="0.25">
      <c r="A322" s="20" t="s">
        <v>533</v>
      </c>
      <c r="B322" s="16" t="s">
        <v>534</v>
      </c>
      <c r="C322" s="16"/>
      <c r="D322" s="16"/>
      <c r="E322" s="16"/>
      <c r="F322" s="16"/>
    </row>
    <row r="323" spans="1:10" ht="21.95" customHeight="1" x14ac:dyDescent="0.25">
      <c r="A323" s="20" t="s">
        <v>535</v>
      </c>
      <c r="B323" s="16" t="s">
        <v>536</v>
      </c>
      <c r="C323" s="16"/>
      <c r="D323" s="16"/>
      <c r="E323" s="16"/>
      <c r="F323" s="16"/>
    </row>
    <row r="324" spans="1:10" ht="28.5" customHeight="1" x14ac:dyDescent="0.25">
      <c r="A324" s="24" t="s">
        <v>537</v>
      </c>
      <c r="B324" s="24"/>
      <c r="C324" s="24"/>
      <c r="D324" s="24"/>
      <c r="E324" s="24"/>
      <c r="F324" s="24"/>
      <c r="G324" s="24"/>
      <c r="H324" s="24"/>
      <c r="I324" s="24"/>
      <c r="J324" s="24"/>
    </row>
    <row r="325" spans="1:10" x14ac:dyDescent="0.25">
      <c r="A325" s="12" t="s">
        <v>538</v>
      </c>
      <c r="B325" s="12"/>
      <c r="C325" s="12"/>
      <c r="D325" s="12"/>
      <c r="E325" s="12"/>
      <c r="F325" s="12"/>
    </row>
    <row r="326" spans="1:10" x14ac:dyDescent="0.25">
      <c r="A326" s="7"/>
      <c r="B326" s="7"/>
      <c r="C326" s="7"/>
      <c r="D326" s="7"/>
      <c r="E326" s="7"/>
      <c r="F326" s="7"/>
    </row>
    <row r="327" spans="1:10" ht="24.95" customHeight="1" x14ac:dyDescent="0.25">
      <c r="A327" s="6" t="s">
        <v>539</v>
      </c>
      <c r="B327" s="6" t="s">
        <v>105</v>
      </c>
      <c r="C327" s="6" t="s">
        <v>267</v>
      </c>
      <c r="D327" s="6" t="s">
        <v>389</v>
      </c>
      <c r="E327" s="6" t="s">
        <v>540</v>
      </c>
      <c r="F327" s="6" t="s">
        <v>541</v>
      </c>
    </row>
    <row r="328" spans="1:10" ht="24.95" customHeight="1" x14ac:dyDescent="0.25">
      <c r="A328" s="20" t="s">
        <v>542</v>
      </c>
      <c r="B328" s="20" t="s">
        <v>543</v>
      </c>
      <c r="C328" s="20" t="s">
        <v>544</v>
      </c>
      <c r="D328" s="20" t="s">
        <v>545</v>
      </c>
      <c r="E328" s="20" t="s">
        <v>51</v>
      </c>
      <c r="F328" s="20">
        <v>1</v>
      </c>
    </row>
    <row r="329" spans="1:10" ht="24.95" customHeight="1" x14ac:dyDescent="0.25">
      <c r="A329" s="20" t="s">
        <v>546</v>
      </c>
      <c r="B329" s="20" t="s">
        <v>547</v>
      </c>
      <c r="C329" s="20" t="s">
        <v>548</v>
      </c>
      <c r="D329" s="20" t="s">
        <v>549</v>
      </c>
      <c r="E329" s="20" t="s">
        <v>56</v>
      </c>
      <c r="F329" s="20">
        <v>2</v>
      </c>
    </row>
    <row r="330" spans="1:10" ht="24.95" customHeight="1" x14ac:dyDescent="0.25">
      <c r="A330" s="20" t="s">
        <v>550</v>
      </c>
      <c r="B330" s="20" t="s">
        <v>551</v>
      </c>
      <c r="C330" s="20" t="s">
        <v>552</v>
      </c>
      <c r="D330" s="20" t="s">
        <v>553</v>
      </c>
      <c r="E330" s="20" t="s">
        <v>61</v>
      </c>
      <c r="F330" s="20">
        <v>3</v>
      </c>
    </row>
    <row r="331" spans="1:10" ht="24.95" customHeight="1" x14ac:dyDescent="0.25">
      <c r="A331" s="20" t="s">
        <v>554</v>
      </c>
      <c r="B331" s="20" t="s">
        <v>555</v>
      </c>
      <c r="C331" s="20" t="s">
        <v>556</v>
      </c>
      <c r="D331" s="20" t="s">
        <v>557</v>
      </c>
      <c r="E331" s="20" t="s">
        <v>66</v>
      </c>
      <c r="F331" s="20">
        <v>4</v>
      </c>
    </row>
    <row r="332" spans="1:10" ht="24.95" customHeight="1" x14ac:dyDescent="0.25">
      <c r="A332" s="20" t="s">
        <v>558</v>
      </c>
      <c r="B332" s="20" t="s">
        <v>559</v>
      </c>
      <c r="C332" s="20" t="s">
        <v>560</v>
      </c>
      <c r="D332" s="20" t="s">
        <v>561</v>
      </c>
      <c r="E332" s="20" t="s">
        <v>71</v>
      </c>
      <c r="F332" s="20">
        <v>5</v>
      </c>
    </row>
    <row r="333" spans="1:10" ht="24.95" customHeight="1" x14ac:dyDescent="0.25">
      <c r="A333" s="20"/>
      <c r="B333" s="20" t="s">
        <v>562</v>
      </c>
      <c r="C333" s="20" t="s">
        <v>563</v>
      </c>
      <c r="D333" s="20"/>
      <c r="E333" s="20"/>
      <c r="F333" s="20">
        <v>6</v>
      </c>
    </row>
    <row r="334" spans="1:10" ht="24.95" customHeight="1" x14ac:dyDescent="0.25">
      <c r="A334" s="20"/>
      <c r="B334" s="20"/>
      <c r="C334" s="20" t="s">
        <v>564</v>
      </c>
      <c r="D334" s="20"/>
      <c r="E334" s="20"/>
      <c r="F334" s="20">
        <v>7</v>
      </c>
    </row>
    <row r="335" spans="1:10" ht="24.95" customHeight="1" x14ac:dyDescent="0.25">
      <c r="A335" s="20"/>
      <c r="B335" s="20"/>
      <c r="C335" s="20"/>
      <c r="D335" s="20"/>
      <c r="E335" s="20"/>
      <c r="F335" s="20">
        <v>8</v>
      </c>
    </row>
    <row r="336" spans="1:10" ht="24.95" customHeight="1" x14ac:dyDescent="0.25">
      <c r="A336" s="20"/>
      <c r="B336" s="20"/>
      <c r="C336" s="20"/>
      <c r="D336" s="20"/>
      <c r="E336" s="20"/>
      <c r="F336" s="20">
        <v>9</v>
      </c>
    </row>
    <row r="337" spans="1:6" ht="24.95" customHeight="1" x14ac:dyDescent="0.25">
      <c r="A337" s="20"/>
      <c r="B337" s="20"/>
      <c r="C337" s="20"/>
      <c r="D337" s="20"/>
      <c r="E337" s="20"/>
      <c r="F337" s="20"/>
    </row>
    <row r="338" spans="1:6" ht="24.95" customHeight="1" x14ac:dyDescent="0.25">
      <c r="A338" s="20" t="s">
        <v>565</v>
      </c>
      <c r="B338" s="20">
        <v>60</v>
      </c>
      <c r="C338" s="20"/>
      <c r="D338" s="20"/>
      <c r="E338" s="20"/>
      <c r="F338" s="20"/>
    </row>
    <row r="339" spans="1:6" ht="24.95" customHeight="1" x14ac:dyDescent="0.25">
      <c r="A339" s="20" t="s">
        <v>566</v>
      </c>
      <c r="B339" s="20">
        <v>8</v>
      </c>
      <c r="C339" s="20"/>
      <c r="D339" s="20"/>
      <c r="E339" s="20"/>
      <c r="F339" s="20"/>
    </row>
  </sheetData>
  <mergeCells count="122">
    <mergeCell ref="B322:F322"/>
    <mergeCell ref="B323:F323"/>
    <mergeCell ref="A300:J300"/>
    <mergeCell ref="A325:F325"/>
    <mergeCell ref="A324:J324"/>
    <mergeCell ref="A301:F301"/>
    <mergeCell ref="A318:F318"/>
    <mergeCell ref="B320:F320"/>
    <mergeCell ref="B321:F321"/>
    <mergeCell ref="B298:E298"/>
    <mergeCell ref="G298:H298"/>
    <mergeCell ref="B299:E299"/>
    <mergeCell ref="G299:H299"/>
    <mergeCell ref="A264:J264"/>
    <mergeCell ref="A282:H286"/>
    <mergeCell ref="A288:H288"/>
    <mergeCell ref="A289:H294"/>
    <mergeCell ref="A296:H296"/>
    <mergeCell ref="B297:E297"/>
    <mergeCell ref="G297:H297"/>
    <mergeCell ref="A274:H274"/>
    <mergeCell ref="C276:H276"/>
    <mergeCell ref="C277:H277"/>
    <mergeCell ref="C278:H278"/>
    <mergeCell ref="A281:H281"/>
    <mergeCell ref="B269:D269"/>
    <mergeCell ref="F269:H269"/>
    <mergeCell ref="B270:D270"/>
    <mergeCell ref="F270:H270"/>
    <mergeCell ref="B271:D271"/>
    <mergeCell ref="F271:H271"/>
    <mergeCell ref="A265:H265"/>
    <mergeCell ref="A267:H267"/>
    <mergeCell ref="B268:D268"/>
    <mergeCell ref="F268:H268"/>
    <mergeCell ref="A237:I237"/>
    <mergeCell ref="A239:I239"/>
    <mergeCell ref="A251:I251"/>
    <mergeCell ref="A261:I261"/>
    <mergeCell ref="A236:J236"/>
    <mergeCell ref="A208:H208"/>
    <mergeCell ref="A209:H213"/>
    <mergeCell ref="A216:H216"/>
    <mergeCell ref="A231:H231"/>
    <mergeCell ref="A215:J215"/>
    <mergeCell ref="A180:I180"/>
    <mergeCell ref="A179:J179"/>
    <mergeCell ref="A193:H193"/>
    <mergeCell ref="A192:J192"/>
    <mergeCell ref="A157:I157"/>
    <mergeCell ref="A158:I161"/>
    <mergeCell ref="A164:I164"/>
    <mergeCell ref="A138:J138"/>
    <mergeCell ref="A163:J163"/>
    <mergeCell ref="A139:I139"/>
    <mergeCell ref="H141:I141"/>
    <mergeCell ref="H142:I142"/>
    <mergeCell ref="H143:I143"/>
    <mergeCell ref="A88:J88"/>
    <mergeCell ref="A90:J91"/>
    <mergeCell ref="A110:J110"/>
    <mergeCell ref="A111:J111"/>
    <mergeCell ref="A113:J114"/>
    <mergeCell ref="A71:H71"/>
    <mergeCell ref="A73:H74"/>
    <mergeCell ref="A70:I70"/>
    <mergeCell ref="A87:J87"/>
    <mergeCell ref="A55:I55"/>
    <mergeCell ref="A1:I1"/>
    <mergeCell ref="A4:I4"/>
    <mergeCell ref="A12:I12"/>
    <mergeCell ref="A18:I18"/>
    <mergeCell ref="B19:I19"/>
    <mergeCell ref="A26:I26"/>
    <mergeCell ref="A31:I31"/>
    <mergeCell ref="A40:I40"/>
    <mergeCell ref="A49:I49"/>
    <mergeCell ref="B52:F52"/>
    <mergeCell ref="G52:H52"/>
    <mergeCell ref="B53:F53"/>
    <mergeCell ref="G53:H53"/>
    <mergeCell ref="A54:I54"/>
    <mergeCell ref="B44:H44"/>
    <mergeCell ref="B45:H45"/>
    <mergeCell ref="B46:H46"/>
    <mergeCell ref="B51:F51"/>
    <mergeCell ref="G51:H51"/>
    <mergeCell ref="E36:H36"/>
    <mergeCell ref="E37:H37"/>
    <mergeCell ref="B42:H42"/>
    <mergeCell ref="B43:H43"/>
    <mergeCell ref="E32:H32"/>
    <mergeCell ref="E33:H33"/>
    <mergeCell ref="E34:H34"/>
    <mergeCell ref="E35:H35"/>
    <mergeCell ref="A2:H2"/>
    <mergeCell ref="B5:D5"/>
    <mergeCell ref="F5:H5"/>
    <mergeCell ref="B6:D6"/>
    <mergeCell ref="F6:H6"/>
    <mergeCell ref="B7:D7"/>
    <mergeCell ref="F7:H7"/>
    <mergeCell ref="B8:D8"/>
    <mergeCell ref="F8:H8"/>
    <mergeCell ref="B9:D9"/>
    <mergeCell ref="F9:H9"/>
    <mergeCell ref="B10:D10"/>
    <mergeCell ref="F10:H10"/>
    <mergeCell ref="B13:D13"/>
    <mergeCell ref="F13:H13"/>
    <mergeCell ref="B14:D14"/>
    <mergeCell ref="F14:H14"/>
    <mergeCell ref="B15:D15"/>
    <mergeCell ref="F15:H15"/>
    <mergeCell ref="B16:D16"/>
    <mergeCell ref="F16:H16"/>
    <mergeCell ref="B20:H20"/>
    <mergeCell ref="A27:H30"/>
    <mergeCell ref="B21:H21"/>
    <mergeCell ref="B22:H22"/>
    <mergeCell ref="B23:H23"/>
    <mergeCell ref="B24:H24"/>
  </mergeCells>
  <conditionalFormatting sqref="G58:G69">
    <cfRule type="expression" dxfId="17" priority="29">
      <formula>G58="Yeterli"</formula>
    </cfRule>
    <cfRule type="expression" dxfId="16" priority="30">
      <formula>G58="Eksik/Telafi"</formula>
    </cfRule>
  </conditionalFormatting>
  <conditionalFormatting sqref="G94:G109">
    <cfRule type="expression" dxfId="15" priority="27">
      <formula>G94="Tamam"</formula>
    </cfRule>
    <cfRule type="expression" dxfId="14" priority="28">
      <formula>G94="Eksik"</formula>
    </cfRule>
  </conditionalFormatting>
  <conditionalFormatting sqref="E147:E154">
    <cfRule type="dataBar" priority="23">
      <dataBar>
        <cfvo type="min"/>
        <cfvo type="max"/>
        <color rgb="FF5B9BD5"/>
      </dataBar>
    </cfRule>
    <cfRule type="dataBar" priority="26">
      <dataBar>
        <cfvo type="min"/>
        <cfvo type="max"/>
        <color rgb="FF5B9BD5"/>
      </dataBar>
      <extLst>
        <ext xmlns:x14="http://schemas.microsoft.com/office/spreadsheetml/2009/9/main" uri="{B025F937-C7B1-47D3-B67F-A62EFF666E3E}">
          <x14:id>{68D1DDEE-8F09-45B3-8EB6-BF9F50D73B8F}</x14:id>
        </ext>
      </extLst>
    </cfRule>
  </conditionalFormatting>
  <conditionalFormatting sqref="G147:G154">
    <cfRule type="expression" dxfId="13" priority="24">
      <formula>G147="Yeterli"</formula>
    </cfRule>
    <cfRule type="expression" dxfId="12" priority="25">
      <formula>G147="Geliştirilmeli"</formula>
    </cfRule>
  </conditionalFormatting>
  <conditionalFormatting sqref="E167:E178">
    <cfRule type="dataBar" priority="19">
      <dataBar>
        <cfvo type="min"/>
        <cfvo type="max"/>
        <color rgb="FF5B9BD5"/>
      </dataBar>
    </cfRule>
    <cfRule type="dataBar" priority="22">
      <dataBar>
        <cfvo type="min"/>
        <cfvo type="max"/>
        <color rgb="FF5B9BD5"/>
      </dataBar>
      <extLst>
        <ext xmlns:x14="http://schemas.microsoft.com/office/spreadsheetml/2009/9/main" uri="{B025F937-C7B1-47D3-B67F-A62EFF666E3E}">
          <x14:id>{4999E9E0-2862-45D5-90D2-7599B3E49BAD}</x14:id>
        </ext>
      </extLst>
    </cfRule>
  </conditionalFormatting>
  <conditionalFormatting sqref="G167:G178">
    <cfRule type="expression" dxfId="11" priority="20">
      <formula>G167="Yeterli"</formula>
    </cfRule>
    <cfRule type="expression" dxfId="10" priority="21">
      <formula>G167="Geliştirilmeli"</formula>
    </cfRule>
  </conditionalFormatting>
  <conditionalFormatting sqref="C183:C191">
    <cfRule type="expression" dxfId="9" priority="15">
      <formula>C183="Evet"</formula>
    </cfRule>
    <cfRule type="expression" dxfId="8" priority="16">
      <formula>C183="Telafi"</formula>
    </cfRule>
  </conditionalFormatting>
  <conditionalFormatting sqref="E183:E191">
    <cfRule type="dataBar" priority="17">
      <dataBar>
        <cfvo type="min"/>
        <cfvo type="max"/>
        <color rgb="FF70AD47"/>
      </dataBar>
    </cfRule>
    <cfRule type="dataBar" priority="18">
      <dataBar>
        <cfvo type="min"/>
        <cfvo type="max"/>
        <color rgb="FF70AD47"/>
      </dataBar>
      <extLst>
        <ext xmlns:x14="http://schemas.microsoft.com/office/spreadsheetml/2009/9/main" uri="{B025F937-C7B1-47D3-B67F-A62EFF666E3E}">
          <x14:id>{6139DFD7-51B9-4E37-B549-460A889701DF}</x14:id>
        </ext>
      </extLst>
    </cfRule>
  </conditionalFormatting>
  <conditionalFormatting sqref="D196:D205">
    <cfRule type="dataBar" priority="11">
      <dataBar>
        <cfvo type="min"/>
        <cfvo type="max"/>
        <color rgb="FF70AD47"/>
      </dataBar>
    </cfRule>
    <cfRule type="dataBar" priority="14">
      <dataBar>
        <cfvo type="min"/>
        <cfvo type="max"/>
        <color rgb="FF70AD47"/>
      </dataBar>
      <extLst>
        <ext xmlns:x14="http://schemas.microsoft.com/office/spreadsheetml/2009/9/main" uri="{B025F937-C7B1-47D3-B67F-A62EFF666E3E}">
          <x14:id>{C1C00BF5-087B-493B-8B65-C7B1FB9FDF95}</x14:id>
        </ext>
      </extLst>
    </cfRule>
  </conditionalFormatting>
  <conditionalFormatting sqref="F196:F205">
    <cfRule type="expression" dxfId="7" priority="12">
      <formula>F196="Yeterli"</formula>
    </cfRule>
    <cfRule type="expression" dxfId="6" priority="13">
      <formula>F196="Geliştirilmeli"</formula>
    </cfRule>
  </conditionalFormatting>
  <conditionalFormatting sqref="C219:C228">
    <cfRule type="expression" dxfId="5" priority="9">
      <formula>C219="Var"</formula>
    </cfRule>
    <cfRule type="expression" dxfId="4" priority="10">
      <formula>OR(C219="Yok",C219="Raporlu")</formula>
    </cfRule>
  </conditionalFormatting>
  <conditionalFormatting sqref="B241:B248">
    <cfRule type="dataBar" priority="3">
      <dataBar>
        <cfvo type="min"/>
        <cfvo type="max"/>
        <color rgb="FF5B9BD5"/>
      </dataBar>
    </cfRule>
    <cfRule type="dataBar" priority="7">
      <dataBar>
        <cfvo type="min"/>
        <cfvo type="max"/>
        <color rgb="FF5B9BD5"/>
      </dataBar>
      <extLst>
        <ext xmlns:x14="http://schemas.microsoft.com/office/spreadsheetml/2009/9/main" uri="{B025F937-C7B1-47D3-B67F-A62EFF666E3E}">
          <x14:id>{17B7743A-DB78-4DFF-9E5D-83DA06D16782}</x14:id>
        </ext>
      </extLst>
    </cfRule>
  </conditionalFormatting>
  <conditionalFormatting sqref="B263">
    <cfRule type="expression" dxfId="3" priority="5">
      <formula>ISNUMBER(SEARCH("Başarılı",B263))</formula>
    </cfRule>
    <cfRule type="expression" dxfId="2" priority="6">
      <formula>ISNUMBER(SEARCH("Eksik",B263))</formula>
    </cfRule>
  </conditionalFormatting>
  <conditionalFormatting sqref="D241:D248">
    <cfRule type="expression" dxfId="1" priority="1">
      <formula>D241="Tamam"</formula>
    </cfRule>
    <cfRule type="expression" dxfId="0" priority="2">
      <formula>D241="Eksik"</formula>
    </cfRule>
  </conditionalFormatting>
  <conditionalFormatting sqref="D253:D258">
    <cfRule type="dataBar" priority="4">
      <dataBar>
        <cfvo type="min"/>
        <cfvo type="max"/>
        <color rgb="FF70AD47"/>
      </dataBar>
    </cfRule>
    <cfRule type="dataBar" priority="8">
      <dataBar>
        <cfvo type="min"/>
        <cfvo type="max"/>
        <color rgb="FF70AD47"/>
      </dataBar>
      <extLst>
        <ext xmlns:x14="http://schemas.microsoft.com/office/spreadsheetml/2009/9/main" uri="{B025F937-C7B1-47D3-B67F-A62EFF666E3E}">
          <x14:id>{9BF91ACA-7FFC-4C52-9EA0-057D6A6B08CB}</x14:id>
        </ext>
      </extLst>
    </cfRule>
  </conditionalFormatting>
  <dataValidations count="10">
    <dataValidation type="list" sqref="G58:G69" xr:uid="{16AD409C-1115-425E-8981-33C8D96AE090}">
      <formula1>"Gözlenmedi,Gözlendi,Yeterli,Eksik/Telafi"</formula1>
    </dataValidation>
    <dataValidation type="list" sqref="H94:H109 G117:G137" xr:uid="{8AC7D372-8928-4D9E-AC0D-79B039A16691}">
      <formula1>"1 - Gözlemledi,2 - Doğrudan gözetimle yaptı,3 - Yakın gözetimle yaptı,4 - Dolaylı gözetimle yaptı,5 - Başkasına öğretebilir"</formula1>
    </dataValidation>
    <dataValidation type="list" sqref="B117:B137" xr:uid="{646A527C-DA8D-43B3-93AC-CAE9A678134E}">
      <formula1>"Ameliyathane,Yoğun Bakım,Derlenme,Ağrı/Algoloji,Simülasyon,Acil/YB Konsültasyon"</formula1>
    </dataValidation>
    <dataValidation type="list" sqref="B147:D154 B167:D178" xr:uid="{BF1E5E73-4DCC-435F-BADC-739DC7E859C3}">
      <formula1>"1,2,3,4,5,6,7,8,9"</formula1>
    </dataValidation>
    <dataValidation type="list" sqref="E183:E191 B196:C205" xr:uid="{F3E06C09-7235-4A65-99EE-46EB0BB290E1}">
      <formula1>"1,2,3,4,5"</formula1>
    </dataValidation>
    <dataValidation type="list" sqref="C183:C191" xr:uid="{957C1849-8DC7-46CB-B001-37667DDDD931}">
      <formula1>"Hayır,Evet,Telafi"</formula1>
    </dataValidation>
    <dataValidation type="list" sqref="C233:C235" xr:uid="{B005F0B7-12C9-4936-A2DB-9EB69B7ECBC6}">
      <formula1>"Ameliyathane,Yoğun Bakım,Derlenme,Acil/YB Konsültasyon"</formula1>
    </dataValidation>
    <dataValidation type="list" sqref="D219:D228" xr:uid="{DD3FB8B2-80FE-4012-9AEE-90BB72650F4F}">
      <formula1>"Ameliyathane,Yoğun Bakım,Derlenme,Ağrı/Algoloji,Simülasyon,Portfolyo/Olgu Tartışması"</formula1>
    </dataValidation>
    <dataValidation type="list" sqref="C219:C228" xr:uid="{96A51E9C-D203-4673-BB6A-CC755D1F2EC9}">
      <formula1>"Var,Yok,İzinli,Raporlu,Telafi"</formula1>
    </dataValidation>
    <dataValidation type="whole" sqref="C253:C257" xr:uid="{A5CCED26-8A29-47E9-892A-A085C438225A}">
      <formula1>0</formula1>
      <formula2>100</formula2>
    </dataValidation>
  </dataValidations>
  <pageMargins left="0.7" right="0.7" top="0.75" bottom="0.75" header="0.3" footer="0.3"/>
  <pageSetup paperSize="9" scale="43" orientation="portrait" r:id="rId1"/>
  <rowBreaks count="6" manualBreakCount="6">
    <brk id="53" max="8" man="1"/>
    <brk id="69" max="8" man="1"/>
    <brk id="109" max="8" man="1"/>
    <brk id="162" max="8" man="1"/>
    <brk id="213" max="8" man="1"/>
    <brk id="299" max="8" man="1"/>
  </rowBreaks>
  <extLst>
    <ext xmlns:x14="http://schemas.microsoft.com/office/spreadsheetml/2009/9/main" uri="{78C0D931-6437-407d-A8EE-F0AAD7539E65}">
      <x14:conditionalFormattings>
        <x14:conditionalFormatting xmlns:xm="http://schemas.microsoft.com/office/excel/2006/main">
          <x14:cfRule type="dataBar" id="{68D1DDEE-8F09-45B3-8EB6-BF9F50D73B8F}">
            <x14:dataBar>
              <x14:cfvo type="min"/>
              <x14:cfvo type="max"/>
              <x14:negativeFillColor auto="1"/>
              <x14:axisColor auto="1"/>
            </x14:dataBar>
          </x14:cfRule>
          <xm:sqref>E147:E154</xm:sqref>
        </x14:conditionalFormatting>
        <x14:conditionalFormatting xmlns:xm="http://schemas.microsoft.com/office/excel/2006/main">
          <x14:cfRule type="dataBar" id="{4999E9E0-2862-45D5-90D2-7599B3E49BAD}">
            <x14:dataBar>
              <x14:cfvo type="min"/>
              <x14:cfvo type="max"/>
              <x14:negativeFillColor auto="1"/>
              <x14:axisColor auto="1"/>
            </x14:dataBar>
          </x14:cfRule>
          <xm:sqref>E167:E178</xm:sqref>
        </x14:conditionalFormatting>
        <x14:conditionalFormatting xmlns:xm="http://schemas.microsoft.com/office/excel/2006/main">
          <x14:cfRule type="dataBar" id="{6139DFD7-51B9-4E37-B549-460A889701DF}">
            <x14:dataBar>
              <x14:cfvo type="min"/>
              <x14:cfvo type="max"/>
              <x14:negativeFillColor auto="1"/>
              <x14:axisColor auto="1"/>
            </x14:dataBar>
          </x14:cfRule>
          <xm:sqref>E183:E191</xm:sqref>
        </x14:conditionalFormatting>
        <x14:conditionalFormatting xmlns:xm="http://schemas.microsoft.com/office/excel/2006/main">
          <x14:cfRule type="dataBar" id="{C1C00BF5-087B-493B-8B65-C7B1FB9FDF95}">
            <x14:dataBar>
              <x14:cfvo type="min"/>
              <x14:cfvo type="max"/>
              <x14:negativeFillColor auto="1"/>
              <x14:axisColor auto="1"/>
            </x14:dataBar>
          </x14:cfRule>
          <xm:sqref>D196:D205</xm:sqref>
        </x14:conditionalFormatting>
        <x14:conditionalFormatting xmlns:xm="http://schemas.microsoft.com/office/excel/2006/main">
          <x14:cfRule type="dataBar" id="{17B7743A-DB78-4DFF-9E5D-83DA06D16782}">
            <x14:dataBar>
              <x14:cfvo type="min"/>
              <x14:cfvo type="max"/>
              <x14:negativeFillColor auto="1"/>
              <x14:axisColor auto="1"/>
            </x14:dataBar>
          </x14:cfRule>
          <xm:sqref>B241:B248</xm:sqref>
        </x14:conditionalFormatting>
        <x14:conditionalFormatting xmlns:xm="http://schemas.microsoft.com/office/excel/2006/main">
          <x14:cfRule type="dataBar" id="{9BF91ACA-7FFC-4C52-9EA0-057D6A6B08CB}">
            <x14:dataBar>
              <x14:cfvo type="min"/>
              <x14:cfvo type="max"/>
              <x14:negativeFillColor auto="1"/>
              <x14:axisColor auto="1"/>
            </x14:dataBar>
          </x14:cfRule>
          <xm:sqref>D253:D258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Anestezi</vt:lpstr>
      <vt:lpstr>Anestezi!Yazdırma_Alanı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EZGİ AKGÜN</cp:lastModifiedBy>
  <dcterms:modified xsi:type="dcterms:W3CDTF">2026-07-16T11:40:44Z</dcterms:modified>
</cp:coreProperties>
</file>